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65521" windowWidth="2610" windowHeight="1246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<sst xmlns="http://schemas.openxmlformats.org/spreadsheetml/2006/main" count="42" uniqueCount="25">
  <si>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</si>
  <si>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</si>
  <si>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</si>
  <si>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</si>
  <si>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</si>
  <si>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</si>
  <si>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</si>
  <si>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</si>
  <si>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</si>
  <si>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</si>
  <si>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</si>
  <si>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</si>
  <si>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</si>
  <si>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</si>
  <si>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</si>
  <si>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</si>
  <si>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</si>
  <si>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</si>
  <si>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</si>
  <si>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</si>
  <si>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13 Actual</t>
  </si>
  <si>
    <t>FY 14 Actual</t>
  </si>
  <si>
    <t>FY 15 Actual</t>
  </si>
  <si>
    <t>AVG FY 13 - 15</t>
  </si>
  <si>
    <t>FY 16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</si>
</sst>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16918669"/>
        <c:axId val="18050294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13 - 15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16918669"/>
        <c:axId val="18050294"/>
      </c:lineChart>
      <c:catAx>
        <c:axId val="1691866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0294"/>
        <c:crosses val="autoZero"/>
        <c:auto val="1"/>
        <c:lblOffset val="100"/>
        <c:tickLblSkip val="1"/>
        <c:noMultiLvlLbl val="0"/>
      </c:catAx>
      <c:valAx>
        <c:axId val="18050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October</v>
          </cell>
          <cell r="B3">
            <v>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1">
        <row r="72">
          <cell r="B72" t="str">
            <v>Sprague</v>
          </cell>
          <cell r="F72">
            <v>2809</v>
          </cell>
          <cell r="FE72">
            <v>92.27</v>
          </cell>
          <cell r="FF72">
            <v>85.79</v>
          </cell>
          <cell r="FG72">
            <v>71.88</v>
          </cell>
          <cell r="FH72">
            <v>87.11</v>
          </cell>
          <cell r="FI72">
            <v>80.93</v>
          </cell>
          <cell r="FJ72">
            <v>70.22</v>
          </cell>
          <cell r="FK72">
            <v>86.36</v>
          </cell>
          <cell r="FL72">
            <v>55.99</v>
          </cell>
          <cell r="FM72">
            <v>76.47</v>
          </cell>
          <cell r="FN72">
            <v>90.01</v>
          </cell>
          <cell r="FO72">
            <v>65.26</v>
          </cell>
          <cell r="FP72">
            <v>87.68</v>
          </cell>
          <cell r="FQ72">
            <v>94.25</v>
          </cell>
          <cell r="FR72">
            <v>97.96</v>
          </cell>
          <cell r="FS72">
            <v>79.23</v>
          </cell>
          <cell r="FT72">
            <v>82.65</v>
          </cell>
          <cell r="FU72">
            <v>60.72</v>
          </cell>
          <cell r="FV72">
            <v>89.43</v>
          </cell>
          <cell r="FW72">
            <v>64.91</v>
          </cell>
          <cell r="FX72">
            <v>55.21</v>
          </cell>
          <cell r="FY72">
            <v>69.56</v>
          </cell>
          <cell r="FZ72">
            <v>95.99</v>
          </cell>
          <cell r="GA72">
            <v>87.81</v>
          </cell>
          <cell r="GB72">
            <v>71.9</v>
          </cell>
          <cell r="GC72">
            <v>92.98</v>
          </cell>
          <cell r="GD72">
            <v>78.34</v>
          </cell>
          <cell r="GE72">
            <v>65.04</v>
          </cell>
          <cell r="GF72">
            <v>106.21</v>
          </cell>
          <cell r="GG72">
            <v>59.86</v>
          </cell>
          <cell r="GH72">
            <v>95.03</v>
          </cell>
          <cell r="GI72">
            <v>65.52</v>
          </cell>
          <cell r="GJ72">
            <v>80.1</v>
          </cell>
          <cell r="GK72">
            <v>78.3</v>
          </cell>
          <cell r="GL72">
            <v>84.84</v>
          </cell>
          <cell r="GM72">
            <v>91.02</v>
          </cell>
          <cell r="GN72">
            <v>92.22</v>
          </cell>
          <cell r="GO72">
            <v>125.32</v>
          </cell>
          <cell r="GP72">
            <v>55.73</v>
          </cell>
          <cell r="GQ72">
            <v>95.16</v>
          </cell>
          <cell r="GR72">
            <v>97.15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CONCATENATE('[2]Southeast'!$B$72," MSW - ",'[1]MonthYear'!$A$3," ",'[1]MonthYear'!$B$3)</f>
        <v>Sprague MSW - October 2015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2809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'[2]Southeast'!$F$72</f>
        <v>2809</v>
      </c>
      <c r="D3" s="7">
        <f>C3</f>
        <v>2809</v>
      </c>
      <c r="E3" s="7">
        <f>C3</f>
        <v>2809</v>
      </c>
      <c r="F3" s="7">
        <f>C3</f>
        <v>2809</v>
      </c>
      <c r="G3" s="7">
        <f>C3</f>
        <v>2809</v>
      </c>
      <c r="H3" s="7">
        <f>C3</f>
        <v>2809</v>
      </c>
      <c r="I3" s="7">
        <f>C3</f>
        <v>2809</v>
      </c>
      <c r="J3" s="7">
        <f>C3</f>
        <v>2809</v>
      </c>
      <c r="K3" s="7">
        <f>C3</f>
        <v>2809</v>
      </c>
      <c r="L3" s="7">
        <f>C3</f>
        <v>2809</v>
      </c>
      <c r="M3" s="7">
        <f>C3</f>
        <v>2809</v>
      </c>
      <c r="N3" s="7">
        <f>C3</f>
        <v>2809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IF('[2]Southeast'!FE$72=0,"",'[2]Southeast'!FE$72)</f>
        <v>92.27</v>
      </c>
      <c r="D6" s="11">
        <f>IF('[2]Southeast'!FF$72=0,"",'[2]Southeast'!FF$72)</f>
        <v>85.79</v>
      </c>
      <c r="E6" s="11">
        <f>IF('[2]Southeast'!FG$72=0,"",'[2]Southeast'!FG$72)</f>
        <v>71.88</v>
      </c>
      <c r="F6" s="11">
        <f>IF('[2]Southeast'!FH$72=0,"",'[2]Southeast'!FH$72)</f>
        <v>87.11</v>
      </c>
      <c r="G6" s="11">
        <f>IF('[2]Southeast'!FI$72=0,"",'[2]Southeast'!FI$72)</f>
        <v>80.93</v>
      </c>
      <c r="H6" s="11">
        <f>IF('[2]Southeast'!FJ$72=0,"",'[2]Southeast'!FJ$72)</f>
        <v>70.22</v>
      </c>
      <c r="I6" s="11">
        <f>IF('[2]Southeast'!FK$72=0,"",'[2]Southeast'!FK$72)</f>
        <v>86.36</v>
      </c>
      <c r="J6" s="11">
        <f>IF('[2]Southeast'!FL$72=0,"",'[2]Southeast'!FL$72)</f>
        <v>55.99</v>
      </c>
      <c r="K6" s="11">
        <f>IF('[2]Southeast'!FM$72=0,"",'[2]Southeast'!FM$72)</f>
        <v>76.47</v>
      </c>
      <c r="L6" s="11">
        <f>IF('[2]Southeast'!FN$72=0,"",'[2]Southeast'!FN$72)</f>
        <v>90.01</v>
      </c>
      <c r="M6" s="11">
        <f>IF('[2]Southeast'!FO$72=0,"",'[2]Southeast'!FO$72)</f>
        <v>65.26</v>
      </c>
      <c r="N6" s="11">
        <f>IF('[2]Southeast'!FP$72=0,"",'[2]Southeast'!FP$72)</f>
        <v>87.68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IF('[2]Southeast'!FQ$72=0,"",'[2]Southeast'!FQ$72)</f>
        <v>94.25</v>
      </c>
      <c r="D7" s="11">
        <f>IF('[2]Southeast'!FR$72=0,"",'[2]Southeast'!FR$72)</f>
        <v>97.96</v>
      </c>
      <c r="E7" s="11">
        <f>IF('[2]Southeast'!FS$72=0,"",'[2]Southeast'!FS$72)</f>
        <v>79.23</v>
      </c>
      <c r="F7" s="11">
        <f>IF('[2]Southeast'!FT$72=0,"",'[2]Southeast'!FT$72)</f>
        <v>82.65</v>
      </c>
      <c r="G7" s="11">
        <f>IF('[2]Southeast'!FU$72=0,"",'[2]Southeast'!FU$72)</f>
        <v>60.72</v>
      </c>
      <c r="H7" s="11">
        <f>IF('[2]Southeast'!FV$72=0,"",'[2]Southeast'!FV$72)</f>
        <v>89.43</v>
      </c>
      <c r="I7" s="11">
        <f>IF('[2]Southeast'!FW$72=0,"",'[2]Southeast'!FW$72)</f>
        <v>64.91</v>
      </c>
      <c r="J7" s="11">
        <f>IF('[2]Southeast'!FX$72=0,"",'[2]Southeast'!FX$72)</f>
        <v>55.21</v>
      </c>
      <c r="K7" s="11">
        <f>IF('[2]Southeast'!FY$72=0,"",'[2]Southeast'!FY$72)</f>
        <v>69.56</v>
      </c>
      <c r="L7" s="11">
        <f>IF('[2]Southeast'!FZ$72=0,"",'[2]Southeast'!FZ$72)</f>
        <v>95.99</v>
      </c>
      <c r="M7" s="11">
        <f>IF('[2]Southeast'!GA$72=0,"",'[2]Southeast'!GA$72)</f>
        <v>87.81</v>
      </c>
      <c r="N7" s="11">
        <f>IF('[2]Southeast'!GB$72=0,"",'[2]Southeast'!GB$72)</f>
        <v>71.9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IF('[2]Southeast'!GC$72=0,"",'[2]Southeast'!GC$72)</f>
        <v>92.98</v>
      </c>
      <c r="D8" s="11">
        <f>IF('[2]Southeast'!GD$72=0,"",'[2]Southeast'!GD$72)</f>
        <v>78.34</v>
      </c>
      <c r="E8" s="11">
        <f>IF('[2]Southeast'!GE$72=0,"",'[2]Southeast'!GE$72)</f>
        <v>65.04</v>
      </c>
      <c r="F8" s="11">
        <f>IF('[2]Southeast'!GF$72=0,"",'[2]Southeast'!GF$72)</f>
        <v>106.21</v>
      </c>
      <c r="G8" s="11">
        <f>IF('[2]Southeast'!GG$72=0,"",'[2]Southeast'!GG$72)</f>
        <v>59.86</v>
      </c>
      <c r="H8" s="11">
        <f>IF('[2]Southeast'!GH$72=0,"",'[2]Southeast'!GH$72)</f>
        <v>95.03</v>
      </c>
      <c r="I8" s="11">
        <f>IF('[2]Southeast'!GI$72=0,"",'[2]Southeast'!GI$72)</f>
        <v>65.52</v>
      </c>
      <c r="J8" s="11">
        <f>IF('[2]Southeast'!GJ$72=0,"",'[2]Southeast'!GJ$72)</f>
        <v>80.1</v>
      </c>
      <c r="K8" s="11">
        <f>IF('[2]Southeast'!GK$72=0,"",'[2]Southeast'!GK$72)</f>
        <v>78.3</v>
      </c>
      <c r="L8" s="11">
        <f>IF('[2]Southeast'!GL$72=0,"",'[2]Southeast'!GL$72)</f>
        <v>84.84</v>
      </c>
      <c r="M8" s="11">
        <f>IF('[2]Southeast'!GM$72=0,"",'[2]Southeast'!GM$72)</f>
        <v>91.02</v>
      </c>
      <c r="N8" s="11">
        <f>IF('[2]Southeast'!GN$72=0,"",'[2]Southeast'!GN$72)</f>
        <v>92.22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93.16666666666667</v>
      </c>
      <c r="D9" s="23">
        <f aca="true" t="shared" si="0" ref="D9:N9">AVERAGE(D6:D8)</f>
        <v>87.36333333333334</v>
      </c>
      <c r="E9" s="23">
        <f t="shared" si="0"/>
        <v>72.05000000000001</v>
      </c>
      <c r="F9" s="23">
        <f t="shared" si="0"/>
        <v>91.99</v>
      </c>
      <c r="G9" s="23">
        <f t="shared" si="0"/>
        <v>67.17</v>
      </c>
      <c r="H9" s="23">
        <f t="shared" si="0"/>
        <v>84.89333333333333</v>
      </c>
      <c r="I9" s="23">
        <f t="shared" si="0"/>
        <v>72.26333333333332</v>
      </c>
      <c r="J9" s="23">
        <f t="shared" si="0"/>
        <v>63.76666666666667</v>
      </c>
      <c r="K9" s="23">
        <f t="shared" si="0"/>
        <v>74.77666666666666</v>
      </c>
      <c r="L9" s="23">
        <f t="shared" si="0"/>
        <v>90.28000000000002</v>
      </c>
      <c r="M9" s="23">
        <f t="shared" si="0"/>
        <v>81.36333333333333</v>
      </c>
      <c r="N9" s="23">
        <f t="shared" si="0"/>
        <v>83.93333333333334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IF('[2]Southeast'!GO$72=0,"",'[2]Southeast'!GO$72)</f>
        <v>125.32</v>
      </c>
      <c r="D10" s="25">
        <f>IF('[2]Southeast'!GP$72=0,"",'[2]Southeast'!GP$72)</f>
        <v>55.73</v>
      </c>
      <c r="E10" s="25">
        <f>IF('[2]Southeast'!GQ$72=0,"",'[2]Southeast'!GQ$72)</f>
        <v>95.16</v>
      </c>
      <c r="F10" s="25">
        <f>IF('[2]Southeast'!GR$72=0,"",'[2]Southeast'!GR$72)</f>
        <v>97.15</v>
      </c>
      <c r="G10" s="25">
        <f>IF('[2]Southeast'!GS$72=0,"",'[2]Southeast'!GS$72)</f>
      </c>
      <c r="H10" s="25">
        <f>IF('[2]Southeast'!GT$72=0,"",'[2]Southeast'!GT$72)</f>
      </c>
      <c r="I10" s="25">
        <f>IF('[2]Southeast'!GU$72=0,"",'[2]Southeast'!GU$72)</f>
      </c>
      <c r="J10" s="25">
        <f>IF('[2]Southeast'!GV$72=0,"",'[2]Southeast'!GV$72)</f>
      </c>
      <c r="K10" s="25">
        <f>IF('[2]Southeast'!GW$72=0,"",'[2]Southeast'!GW$72)</f>
      </c>
      <c r="L10" s="25">
        <f>IF('[2]Southeast'!GX$72=0,"",'[2]Southeast'!GX$72)</f>
      </c>
      <c r="M10" s="25">
        <f>IF('[2]Southeast'!GY$72=0,"",'[2]Southeast'!GY$72)</f>
      </c>
      <c r="N10" s="25">
        <f>IF('[2]Southeast'!GZ$72=0,"",'[2]Southeast'!GZ$72)</f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32.15333333333332</v>
      </c>
      <c r="D11" s="23">
        <f>IF(D10="","",D10-D9)</f>
        <v>-31.633333333333347</v>
      </c>
      <c r="E11" s="23">
        <f aca="true" t="shared" si="1" ref="E11:N11">IF(E10="","",E10-E9)</f>
        <v>23.109999999999985</v>
      </c>
      <c r="F11" s="23">
        <f t="shared" si="1"/>
        <v>5.160000000000011</v>
      </c>
      <c r="G11" s="23">
        <f t="shared" si="1"/>
      </c>
      <c r="H11" s="23">
        <f t="shared" si="1"/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0.3451162790697673</v>
      </c>
      <c r="D12" s="26">
        <f>IF(D10="","",D11/D9)</f>
        <v>-0.362089358617269</v>
      </c>
      <c r="E12" s="26">
        <f aca="true" t="shared" si="2" ref="E12:N12">IF(E10="","",E11/E9)</f>
        <v>0.32074947952810523</v>
      </c>
      <c r="F12" s="26">
        <f t="shared" si="2"/>
        <v>0.056093053592781945</v>
      </c>
      <c r="G12" s="26">
        <f t="shared" si="2"/>
      </c>
      <c r="H12" s="26">
        <f t="shared" si="2"/>
      </c>
      <c r="I12" s="26">
        <f t="shared" si="2"/>
      </c>
      <c r="J12" s="26">
        <f t="shared" si="2"/>
      </c>
      <c r="K12" s="26">
        <f t="shared" si="2"/>
      </c>
      <c r="L12" s="26">
        <f t="shared" si="2"/>
      </c>
      <c r="M12" s="26">
        <f t="shared" si="2"/>
      </c>
      <c r="N12" s="26">
        <f t="shared" si="2"/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13 Actual</v>
      </c>
      <c r="C16" s="13">
        <f t="shared" si="3"/>
        <v>92.27</v>
      </c>
      <c r="D16" s="13">
        <f>C16+D6</f>
        <v>178.06</v>
      </c>
      <c r="E16" s="13">
        <f aca="true" t="shared" si="4" ref="E16:N16">D16+E6</f>
        <v>249.94</v>
      </c>
      <c r="F16" s="13">
        <f t="shared" si="4"/>
        <v>337.05</v>
      </c>
      <c r="G16" s="13">
        <f t="shared" si="4"/>
        <v>417.98</v>
      </c>
      <c r="H16" s="13">
        <f t="shared" si="4"/>
        <v>488.20000000000005</v>
      </c>
      <c r="I16" s="13">
        <f t="shared" si="4"/>
        <v>574.5600000000001</v>
      </c>
      <c r="J16" s="13">
        <f t="shared" si="4"/>
        <v>630.5500000000001</v>
      </c>
      <c r="K16" s="13">
        <f t="shared" si="4"/>
        <v>707.0200000000001</v>
      </c>
      <c r="L16" s="13">
        <f t="shared" si="4"/>
        <v>797.0300000000001</v>
      </c>
      <c r="M16" s="13">
        <f t="shared" si="4"/>
        <v>862.2900000000001</v>
      </c>
      <c r="N16" s="13">
        <f t="shared" si="4"/>
        <v>949.97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14 Actual</v>
      </c>
      <c r="C17" s="13">
        <f t="shared" si="3"/>
        <v>94.25</v>
      </c>
      <c r="D17" s="13">
        <f>C17+D7</f>
        <v>192.20999999999998</v>
      </c>
      <c r="E17" s="13">
        <f aca="true" t="shared" si="5" ref="E17:N18">D17+E7</f>
        <v>271.44</v>
      </c>
      <c r="F17" s="13">
        <f t="shared" si="5"/>
        <v>354.09000000000003</v>
      </c>
      <c r="G17" s="13">
        <f t="shared" si="5"/>
        <v>414.81000000000006</v>
      </c>
      <c r="H17" s="13">
        <f t="shared" si="5"/>
        <v>504.24000000000007</v>
      </c>
      <c r="I17" s="13">
        <f t="shared" si="5"/>
        <v>569.1500000000001</v>
      </c>
      <c r="J17" s="13">
        <f t="shared" si="5"/>
        <v>624.3600000000001</v>
      </c>
      <c r="K17" s="13">
        <f t="shared" si="5"/>
        <v>693.9200000000001</v>
      </c>
      <c r="L17" s="13">
        <f t="shared" si="5"/>
        <v>789.9100000000001</v>
      </c>
      <c r="M17" s="13">
        <f t="shared" si="5"/>
        <v>877.72</v>
      </c>
      <c r="N17" s="13">
        <f t="shared" si="5"/>
        <v>949.62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15 Actual</v>
      </c>
      <c r="C18" s="21">
        <f t="shared" si="3"/>
        <v>92.98</v>
      </c>
      <c r="D18" s="13">
        <f>C18+D8</f>
        <v>171.32</v>
      </c>
      <c r="E18" s="21">
        <f t="shared" si="5"/>
        <v>236.36</v>
      </c>
      <c r="F18" s="21">
        <f t="shared" si="5"/>
        <v>342.57</v>
      </c>
      <c r="G18" s="21">
        <f t="shared" si="5"/>
        <v>402.43</v>
      </c>
      <c r="H18" s="21">
        <f t="shared" si="5"/>
        <v>497.46000000000004</v>
      </c>
      <c r="I18" s="21">
        <f t="shared" si="5"/>
        <v>562.98</v>
      </c>
      <c r="J18" s="21">
        <f t="shared" si="5"/>
        <v>643.08</v>
      </c>
      <c r="K18" s="21">
        <f t="shared" si="5"/>
        <v>721.38</v>
      </c>
      <c r="L18" s="21">
        <f t="shared" si="5"/>
        <v>806.22</v>
      </c>
      <c r="M18" s="21">
        <f t="shared" si="5"/>
        <v>897.24</v>
      </c>
      <c r="N18" s="21">
        <f t="shared" si="5"/>
        <v>989.46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13 - 15</v>
      </c>
      <c r="C19" s="23">
        <f>AVERAGE(C16:C18)</f>
        <v>93.16666666666667</v>
      </c>
      <c r="D19" s="23">
        <f aca="true" t="shared" si="6" ref="D19:N19">AVERAGE(D16:D18)</f>
        <v>180.52999999999997</v>
      </c>
      <c r="E19" s="23">
        <f t="shared" si="6"/>
        <v>252.58</v>
      </c>
      <c r="F19" s="23">
        <f t="shared" si="6"/>
        <v>344.57</v>
      </c>
      <c r="G19" s="23">
        <f t="shared" si="6"/>
        <v>411.74</v>
      </c>
      <c r="H19" s="23">
        <f t="shared" si="6"/>
        <v>496.6333333333334</v>
      </c>
      <c r="I19" s="23">
        <f t="shared" si="6"/>
        <v>568.8966666666666</v>
      </c>
      <c r="J19" s="23">
        <f t="shared" si="6"/>
        <v>632.6633333333334</v>
      </c>
      <c r="K19" s="23">
        <f t="shared" si="6"/>
        <v>707.44</v>
      </c>
      <c r="L19" s="23">
        <f t="shared" si="6"/>
        <v>797.7199999999999</v>
      </c>
      <c r="M19" s="23">
        <f t="shared" si="6"/>
        <v>879.0833333333334</v>
      </c>
      <c r="N19" s="23">
        <f t="shared" si="6"/>
        <v>963.0166666666668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16 Actual</v>
      </c>
      <c r="C20" s="25">
        <f>C10</f>
        <v>125.32</v>
      </c>
      <c r="D20" s="25">
        <f>IF(D10="","",C20+D10)</f>
        <v>181.04999999999998</v>
      </c>
      <c r="E20" s="25">
        <f aca="true" t="shared" si="7" ref="E20:N20">IF(E10="","",D20+E10)</f>
        <v>276.21</v>
      </c>
      <c r="F20" s="25">
        <f t="shared" si="7"/>
        <v>373.36</v>
      </c>
      <c r="G20" s="25">
        <f t="shared" si="7"/>
      </c>
      <c r="H20" s="25">
        <f t="shared" si="7"/>
      </c>
      <c r="I20" s="25">
        <f t="shared" si="7"/>
      </c>
      <c r="J20" s="25">
        <f t="shared" si="7"/>
      </c>
      <c r="K20" s="25">
        <f t="shared" si="7"/>
      </c>
      <c r="L20" s="25">
        <f t="shared" si="7"/>
      </c>
      <c r="M20" s="25">
        <f t="shared" si="7"/>
      </c>
      <c r="N20" s="25">
        <f t="shared" si="7"/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32.15333333333332</v>
      </c>
      <c r="D21" s="23">
        <f>IF(D20="","",D20-D19)</f>
        <v>0.5200000000000102</v>
      </c>
      <c r="E21" s="23">
        <f aca="true" t="shared" si="8" ref="E21:N21">IF(E20="","",E20-E19)</f>
        <v>23.629999999999967</v>
      </c>
      <c r="F21" s="23">
        <f t="shared" si="8"/>
        <v>28.79000000000002</v>
      </c>
      <c r="G21" s="23">
        <f t="shared" si="8"/>
      </c>
      <c r="H21" s="23">
        <f t="shared" si="8"/>
      </c>
      <c r="I21" s="23">
        <f t="shared" si="8"/>
      </c>
      <c r="J21" s="23">
        <f t="shared" si="8"/>
      </c>
      <c r="K21" s="23">
        <f t="shared" si="8"/>
      </c>
      <c r="L21" s="23">
        <f t="shared" si="8"/>
      </c>
      <c r="M21" s="23">
        <f t="shared" si="8"/>
      </c>
      <c r="N21" s="23">
        <f t="shared" si="8"/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0.3451162790697673</v>
      </c>
      <c r="D22" s="26">
        <f>IF(D20="","",D21/D19)</f>
        <v>0.002880407688472887</v>
      </c>
      <c r="E22" s="26">
        <f aca="true" t="shared" si="9" ref="E22:N22">IF(E20="","",E21/E19)</f>
        <v>0.09355451738063174</v>
      </c>
      <c r="F22" s="26">
        <f t="shared" si="9"/>
        <v>0.08355341440055727</v>
      </c>
      <c r="G22" s="26">
        <f t="shared" si="9"/>
      </c>
      <c r="H22" s="26">
        <f t="shared" si="9"/>
      </c>
      <c r="I22" s="26">
        <f t="shared" si="9"/>
      </c>
      <c r="J22" s="26">
        <f t="shared" si="9"/>
      </c>
      <c r="K22" s="26">
        <f t="shared" si="9"/>
      </c>
      <c r="L22" s="26">
        <f t="shared" si="9"/>
      </c>
      <c r="M22" s="26">
        <f t="shared" si="9"/>
      </c>
      <c r="N22" s="26">
        <f t="shared" si="9"/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2011-05-10T16:11:08Z</cp:lastPrinted>
  <dcterms:created xsi:type="dcterms:W3CDTF">2003-12-05T13:40:19Z</dcterms:created>
  <dcterms:modified xsi:type="dcterms:W3CDTF">2015-11-16T13:02:54Z</dcterms:modified>
  <cp:category/>
  <cp:version/>
  <cp:contentType/>
  <cp:contentStatus/>
</cp:coreProperties>
</file>