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<sst xmlns="http://schemas.openxmlformats.org/spreadsheetml/2006/main" count="38" uniqueCount="23">
  <si>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</si>
  <si>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</si>
  <si>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</si>
  <si>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</si>
  <si>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</si>
  <si>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</si>
  <si>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</si>
  <si>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</si>
  <si>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</si>
  <si>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</si>
  <si>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</si>
  <si>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</si>
  <si>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</si>
  <si>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</si>
  <si>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</si>
  <si>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</si>
  <si>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</si>
  <si>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</si>
  <si>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</si>
  <si>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</si>
  <si>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</si>
  <si>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</si>
  <si>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Sharon (Salisbury/Sharon)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</si>
</sst>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0437495"/>
        <c:axId val="7066544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63598897"/>
        <c:axId val="35519162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308.18</v>
      </c>
      <c r="D8" s="27">
        <v>298.74</v>
      </c>
      <c r="E8" s="27">
        <v>301.42</v>
      </c>
      <c r="F8" s="27">
        <v>229.76</v>
      </c>
      <c r="G8" s="27">
        <v>299.5</v>
      </c>
      <c r="H8" s="27">
        <v>284.6</v>
      </c>
      <c r="I8" s="27">
        <v>236.72</v>
      </c>
      <c r="J8" s="27">
        <v>187.47</v>
      </c>
      <c r="K8" s="27">
        <v>219.99</v>
      </c>
      <c r="L8" s="27">
        <v>269.75</v>
      </c>
      <c r="M8" s="27">
        <v>295.71999999999997</v>
      </c>
      <c r="N8" s="27">
        <v>299.12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336.71</v>
      </c>
      <c r="D9" s="27">
        <v>254.1</v>
      </c>
      <c r="E9" s="27">
        <v>324.11</v>
      </c>
      <c r="F9" s="27">
        <v>270.86</v>
      </c>
      <c r="G9" s="27">
        <v>244.87</v>
      </c>
      <c r="H9" s="27">
        <v>279.40999999999997</v>
      </c>
      <c r="I9" s="27">
        <v>234.72</v>
      </c>
      <c r="J9" s="27">
        <v>172.57999999999998</v>
      </c>
      <c r="K9" s="27">
        <v>216.43</v>
      </c>
      <c r="L9" s="27">
        <v>297.12</v>
      </c>
      <c r="M9" s="27">
        <v>285.05</v>
      </c>
      <c r="N9" s="27">
        <v>308.19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308.94</v>
      </c>
      <c r="D10" s="28">
        <v>291.57</v>
      </c>
      <c r="E10" s="28">
        <v>316.92</v>
      </c>
      <c r="F10" s="28">
        <v>278.56</v>
      </c>
      <c r="G10" s="28">
        <v>263.01</v>
      </c>
      <c r="H10" s="28">
        <v>282.94</v>
      </c>
      <c r="I10" s="28">
        <v>252.71</v>
      </c>
      <c r="J10" s="28">
        <v>227.97</v>
      </c>
      <c r="K10" s="28">
        <v>242.47</v>
      </c>
      <c r="L10" s="28">
        <v>257.98</v>
      </c>
      <c r="M10" s="28">
        <v>268.48</v>
      </c>
      <c r="N10" s="28">
        <v>300.84000000000003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291.12</v>
      </c>
      <c r="D11" s="18">
        <v>333.89</v>
      </c>
      <c r="E11" s="18">
        <v>278.48</v>
      </c>
      <c r="F11" s="18">
        <v>275.42</v>
      </c>
      <c r="G11" s="18">
        <v>261.44</v>
      </c>
      <c r="H11" s="18">
        <v>284.33</v>
      </c>
      <c r="I11" s="18">
        <v>262.59</v>
      </c>
      <c r="J11" s="18">
        <v>197.9</v>
      </c>
      <c r="K11" s="18">
        <v>250.65</v>
      </c>
      <c r="L11" s="18">
        <v>228.83</v>
      </c>
      <c r="M11" s="18">
        <v>290.86</v>
      </c>
      <c r="N11" s="18">
        <v>338.21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311.23749999999995</v>
      </c>
      <c r="D12" s="20">
        <f aca="true" t="shared" si="0" ref="D12:N12">AVERAGE(D8:D11)</f>
        <v>294.57500000000005</v>
      </c>
      <c r="E12" s="20">
        <f t="shared" si="0"/>
        <v>305.2325</v>
      </c>
      <c r="F12" s="20">
        <f t="shared" si="0"/>
        <v>263.65000000000003</v>
      </c>
      <c r="G12" s="20">
        <f t="shared" si="0"/>
        <v>267.205</v>
      </c>
      <c r="H12" s="20">
        <f t="shared" si="0"/>
        <v>282.82</v>
      </c>
      <c r="I12" s="20">
        <f t="shared" si="0"/>
        <v>246.685</v>
      </c>
      <c r="J12" s="20">
        <f t="shared" si="0"/>
        <v>196.48</v>
      </c>
      <c r="K12" s="20">
        <f t="shared" si="0"/>
        <v>232.385</v>
      </c>
      <c r="L12" s="20">
        <f t="shared" si="0"/>
        <v>263.42</v>
      </c>
      <c r="M12" s="20">
        <f t="shared" si="0"/>
        <v>285.02750000000003</v>
      </c>
      <c r="N12" s="20">
        <f t="shared" si="0"/>
        <v>311.59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277.49</v>
      </c>
      <c r="D13" s="22">
        <v>318.8</v>
      </c>
      <c r="E13" s="22">
        <v>311.56</v>
      </c>
      <c r="F13" s="22">
        <v>260.61</v>
      </c>
      <c r="G13" s="22">
        <v>297.83</v>
      </c>
      <c r="H13" s="22">
        <v>244</v>
      </c>
      <c r="I13" s="22">
        <v>287.89</v>
      </c>
      <c r="J13" s="22">
        <v>199.59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-33.747499999999945</v>
      </c>
      <c r="D14" s="20">
        <f>IF(D13="","",D13-D12)</f>
        <v>24.224999999999966</v>
      </c>
      <c r="E14" s="20">
        <f aca="true" t="shared" si="1" ref="E14:N14">IF(E13="","",E13-E12)</f>
        <v>6.327499999999986</v>
      </c>
      <c r="F14" s="20">
        <f t="shared" si="1"/>
        <v>-3.0400000000000205</v>
      </c>
      <c r="G14" s="20">
        <f t="shared" si="1"/>
        <v>30.625</v>
      </c>
      <c r="H14" s="20">
        <f t="shared" si="1"/>
        <v>-38.81999999999999</v>
      </c>
      <c r="I14" s="20">
        <f t="shared" si="1"/>
        <v>41.204999999999984</v>
      </c>
      <c r="J14" s="20">
        <f t="shared" si="1"/>
        <v>3.1100000000000136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-0.10843005743202522</v>
      </c>
      <c r="D15" s="23">
        <f>IF(D13="","",D14/D12)</f>
        <v>0.08223712127641504</v>
      </c>
      <c r="E15" s="23">
        <f aca="true" t="shared" si="2" ref="E15:N15">IF(E13="","",E14/E12)</f>
        <v>0.020730099186685513</v>
      </c>
      <c r="F15" s="23">
        <f t="shared" si="2"/>
        <v>-0.011530438080789001</v>
      </c>
      <c r="G15" s="23">
        <f t="shared" si="2"/>
        <v>0.1146123762654142</v>
      </c>
      <c r="H15" s="23">
        <f t="shared" si="2"/>
        <v>-0.13726044834170142</v>
      </c>
      <c r="I15" s="23">
        <f t="shared" si="2"/>
        <v>0.16703488254251367</v>
      </c>
      <c r="J15" s="23">
        <f t="shared" si="2"/>
        <v>0.01582858306188932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308.18</v>
      </c>
      <c r="D19" s="10">
        <f>C19+D8</f>
        <v>606.9200000000001</v>
      </c>
      <c r="E19" s="10">
        <f aca="true" t="shared" si="4" ref="E19:N21">D19+E8</f>
        <v>908.3400000000001</v>
      </c>
      <c r="F19" s="10">
        <f t="shared" si="4"/>
        <v>1138.1000000000001</v>
      </c>
      <c r="G19" s="10">
        <f t="shared" si="4"/>
        <v>1437.6000000000001</v>
      </c>
      <c r="H19" s="10">
        <f t="shared" si="4"/>
        <v>1722.2000000000003</v>
      </c>
      <c r="I19" s="10">
        <f t="shared" si="4"/>
        <v>1958.9200000000003</v>
      </c>
      <c r="J19" s="10">
        <f t="shared" si="4"/>
        <v>2146.3900000000003</v>
      </c>
      <c r="K19" s="10">
        <f t="shared" si="4"/>
        <v>2366.38</v>
      </c>
      <c r="L19" s="10">
        <f t="shared" si="4"/>
        <v>2636.13</v>
      </c>
      <c r="M19" s="10">
        <f t="shared" si="4"/>
        <v>2931.85</v>
      </c>
      <c r="N19" s="10">
        <f t="shared" si="4"/>
        <v>3230.97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336.71</v>
      </c>
      <c r="D20" s="10">
        <f>C20+D9</f>
        <v>590.81</v>
      </c>
      <c r="E20" s="10">
        <f t="shared" si="4"/>
        <v>914.92</v>
      </c>
      <c r="F20" s="10">
        <f t="shared" si="4"/>
        <v>1185.78</v>
      </c>
      <c r="G20" s="10">
        <f t="shared" si="4"/>
        <v>1430.65</v>
      </c>
      <c r="H20" s="10">
        <f t="shared" si="4"/>
        <v>1710.06</v>
      </c>
      <c r="I20" s="10">
        <f t="shared" si="4"/>
        <v>1944.78</v>
      </c>
      <c r="J20" s="10">
        <f t="shared" si="4"/>
        <v>2117.36</v>
      </c>
      <c r="K20" s="10">
        <f t="shared" si="4"/>
        <v>2333.79</v>
      </c>
      <c r="L20" s="10">
        <f t="shared" si="4"/>
        <v>2630.91</v>
      </c>
      <c r="M20" s="10">
        <f t="shared" si="4"/>
        <v>2915.96</v>
      </c>
      <c r="N20" s="10">
        <f t="shared" si="4"/>
        <v>3224.15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308.94</v>
      </c>
      <c r="D21" s="10">
        <f>C21+D10</f>
        <v>600.51</v>
      </c>
      <c r="E21" s="18">
        <f t="shared" si="4"/>
        <v>917.4300000000001</v>
      </c>
      <c r="F21" s="18">
        <f t="shared" si="4"/>
        <v>1195.99</v>
      </c>
      <c r="G21" s="18">
        <f t="shared" si="4"/>
        <v>1459</v>
      </c>
      <c r="H21" s="18">
        <f t="shared" si="4"/>
        <v>1741.94</v>
      </c>
      <c r="I21" s="18">
        <f t="shared" si="4"/>
        <v>1994.65</v>
      </c>
      <c r="J21" s="18">
        <f t="shared" si="4"/>
        <v>2222.62</v>
      </c>
      <c r="K21" s="18">
        <f t="shared" si="4"/>
        <v>2465.0899999999997</v>
      </c>
      <c r="L21" s="18">
        <f t="shared" si="4"/>
        <v>2723.0699999999997</v>
      </c>
      <c r="M21" s="18">
        <f t="shared" si="4"/>
        <v>2991.5499999999997</v>
      </c>
      <c r="N21" s="18">
        <f t="shared" si="4"/>
        <v>3292.39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291.12</v>
      </c>
      <c r="D22" s="18">
        <f aca="true" t="shared" si="5" ref="D22:N22">IF(D11="","",C22+D11)</f>
        <v>625.01</v>
      </c>
      <c r="E22" s="18">
        <f t="shared" si="5"/>
        <v>903.49</v>
      </c>
      <c r="F22" s="18">
        <f t="shared" si="5"/>
        <v>1178.91</v>
      </c>
      <c r="G22" s="18">
        <f t="shared" si="5"/>
        <v>1440.3500000000001</v>
      </c>
      <c r="H22" s="18">
        <f t="shared" si="5"/>
        <v>1724.68</v>
      </c>
      <c r="I22" s="18">
        <f t="shared" si="5"/>
        <v>1987.27</v>
      </c>
      <c r="J22" s="18">
        <f t="shared" si="5"/>
        <v>2185.17</v>
      </c>
      <c r="K22" s="18">
        <f t="shared" si="5"/>
        <v>2435.82</v>
      </c>
      <c r="L22" s="18">
        <f t="shared" si="5"/>
        <v>2664.65</v>
      </c>
      <c r="M22" s="18">
        <f t="shared" si="5"/>
        <v>2955.51</v>
      </c>
      <c r="N22" s="18">
        <f t="shared" si="5"/>
        <v>3293.7200000000003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311.23749999999995</v>
      </c>
      <c r="D23" s="20">
        <f aca="true" t="shared" si="6" ref="D23:N23">AVERAGE(D19:D22)</f>
        <v>605.8125</v>
      </c>
      <c r="E23" s="20">
        <f t="shared" si="6"/>
        <v>911.0450000000001</v>
      </c>
      <c r="F23" s="20">
        <f t="shared" si="6"/>
        <v>1174.695</v>
      </c>
      <c r="G23" s="20">
        <f t="shared" si="6"/>
        <v>1441.9</v>
      </c>
      <c r="H23" s="20">
        <f t="shared" si="6"/>
        <v>1724.7200000000003</v>
      </c>
      <c r="I23" s="20">
        <f t="shared" si="6"/>
        <v>1971.4050000000002</v>
      </c>
      <c r="J23" s="20">
        <f t="shared" si="6"/>
        <v>2167.885</v>
      </c>
      <c r="K23" s="20">
        <f t="shared" si="6"/>
        <v>2400.27</v>
      </c>
      <c r="L23" s="20">
        <f t="shared" si="6"/>
        <v>2663.69</v>
      </c>
      <c r="M23" s="20">
        <f t="shared" si="6"/>
        <v>2948.7174999999997</v>
      </c>
      <c r="N23" s="20">
        <f t="shared" si="6"/>
        <v>3260.3075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277.49</v>
      </c>
      <c r="D24" s="22">
        <f>IF(D13="","",C24+D13)</f>
        <v>596.29</v>
      </c>
      <c r="E24" s="22">
        <f aca="true" t="shared" si="7" ref="E24:N24">IF(E13="","",D24+E13)</f>
        <v>907.8499999999999</v>
      </c>
      <c r="F24" s="22">
        <f t="shared" si="7"/>
        <v>1168.46</v>
      </c>
      <c r="G24" s="22">
        <f t="shared" si="7"/>
        <v>1466.29</v>
      </c>
      <c r="H24" s="22">
        <f t="shared" si="7"/>
        <v>1710.29</v>
      </c>
      <c r="I24" s="22">
        <f t="shared" si="7"/>
        <v>1998.1799999999998</v>
      </c>
      <c r="J24" s="22">
        <f t="shared" si="7"/>
        <v>2197.77</v>
      </c>
      <c r="K24" s="22">
        <f t="shared" si="7"/>
      </c>
      <c r="L24" s="22">
        <f t="shared" si="7"/>
      </c>
      <c r="M24" s="22">
        <f t="shared" si="7"/>
      </c>
      <c r="N24" s="22">
        <f t="shared" si="7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-33.747499999999945</v>
      </c>
      <c r="D25" s="20">
        <f>IF(D24="","",D24-D23)</f>
        <v>-9.522500000000036</v>
      </c>
      <c r="E25" s="20">
        <f aca="true" t="shared" si="8" ref="E25:N25">IF(E24="","",E24-E23)</f>
        <v>-3.1950000000001637</v>
      </c>
      <c r="F25" s="20">
        <f t="shared" si="8"/>
        <v>-6.2349999999999</v>
      </c>
      <c r="G25" s="20">
        <f t="shared" si="8"/>
        <v>24.389999999999873</v>
      </c>
      <c r="H25" s="20">
        <f t="shared" si="8"/>
        <v>-14.430000000000291</v>
      </c>
      <c r="I25" s="20">
        <f t="shared" si="8"/>
        <v>26.774999999999636</v>
      </c>
      <c r="J25" s="20">
        <f t="shared" si="8"/>
        <v>29.884999999999764</v>
      </c>
      <c r="K25" s="20">
        <f t="shared" si="8"/>
      </c>
      <c r="L25" s="20">
        <f t="shared" si="8"/>
      </c>
      <c r="M25" s="20">
        <f t="shared" si="8"/>
      </c>
      <c r="N25" s="20">
        <f t="shared" si="8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-0.10843005743202522</v>
      </c>
      <c r="D26" s="23">
        <f>IF(D24="","",D25/D23)</f>
        <v>-0.015718559785412214</v>
      </c>
      <c r="E26" s="23">
        <f aca="true" t="shared" si="9" ref="E26:N26">IF(E24="","",E25/E23)</f>
        <v>-0.0035069617856419424</v>
      </c>
      <c r="F26" s="23">
        <f t="shared" si="9"/>
        <v>-0.005307760737893581</v>
      </c>
      <c r="G26" s="23">
        <f t="shared" si="9"/>
        <v>0.01691518135793042</v>
      </c>
      <c r="H26" s="23">
        <f t="shared" si="9"/>
        <v>-0.008366575444130228</v>
      </c>
      <c r="I26" s="23">
        <f t="shared" si="9"/>
        <v>0.013581684128831789</v>
      </c>
      <c r="J26" s="23">
        <f t="shared" si="9"/>
        <v>0.013785325328603574</v>
      </c>
      <c r="K26" s="23">
        <f t="shared" si="9"/>
      </c>
      <c r="L26" s="23">
        <f t="shared" si="9"/>
      </c>
      <c r="M26" s="23">
        <f t="shared" si="9"/>
      </c>
      <c r="N26" s="23">
        <f t="shared" si="9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2018-03-12T18:50:48Z</dcterms:modified>
  <cp:category/>
  <cp:version/>
  <cp:contentType/>
  <cp:contentStatus/>
</cp:coreProperties>
</file>