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<sst xmlns="http://schemas.openxmlformats.org/spreadsheetml/2006/main" count="38" uniqueCount="23">
  <si>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</si>
  <si>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</si>
  <si>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</si>
  <si>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</si>
  <si>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</si>
  <si>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</si>
  <si>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</si>
  <si>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</si>
  <si>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</si>
  <si>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</si>
  <si>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</si>
  <si>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</si>
  <si>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</si>
  <si>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</si>
  <si>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</si>
  <si>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</si>
  <si>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</si>
  <si>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</si>
  <si>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</si>
  <si>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</si>
  <si>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</si>
  <si>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</si>
  <si>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New Hartford (RRDD#1)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</si>
</sst>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56233196"/>
        <c:axId val="3633671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56233196"/>
        <c:axId val="36336717"/>
      </c:lineChart>
      <c:catAx>
        <c:axId val="5623319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33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8594998"/>
        <c:axId val="5759293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153.06</v>
      </c>
      <c r="D8" s="27">
        <v>152.74</v>
      </c>
      <c r="E8" s="27">
        <v>151.92000000000002</v>
      </c>
      <c r="F8" s="27">
        <v>152.45999999999998</v>
      </c>
      <c r="G8" s="27">
        <v>153.25</v>
      </c>
      <c r="H8" s="27">
        <v>177.87</v>
      </c>
      <c r="I8" s="27">
        <v>154.64</v>
      </c>
      <c r="J8" s="27">
        <v>124.02000000000001</v>
      </c>
      <c r="K8" s="27">
        <v>132.45</v>
      </c>
      <c r="L8" s="27">
        <v>153.66</v>
      </c>
      <c r="M8" s="27">
        <v>145.65</v>
      </c>
      <c r="N8" s="27">
        <v>145.79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162.26</v>
      </c>
      <c r="D9" s="27">
        <v>151.4</v>
      </c>
      <c r="E9" s="27">
        <v>151.26999999999998</v>
      </c>
      <c r="F9" s="27">
        <v>155.98000000000002</v>
      </c>
      <c r="G9" s="27">
        <v>140.13</v>
      </c>
      <c r="H9" s="27">
        <v>182.85000000000002</v>
      </c>
      <c r="I9" s="27">
        <v>153.82</v>
      </c>
      <c r="J9" s="27">
        <v>116.71000000000001</v>
      </c>
      <c r="K9" s="27">
        <v>135.97</v>
      </c>
      <c r="L9" s="27">
        <v>149.71</v>
      </c>
      <c r="M9" s="27">
        <v>139.57999999999998</v>
      </c>
      <c r="N9" s="27">
        <v>159.44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180.47</v>
      </c>
      <c r="D10" s="28">
        <v>148.55</v>
      </c>
      <c r="E10" s="28">
        <v>150.99</v>
      </c>
      <c r="F10" s="28">
        <v>134.78</v>
      </c>
      <c r="G10" s="28">
        <v>153.57999999999998</v>
      </c>
      <c r="H10" s="28">
        <v>177.03</v>
      </c>
      <c r="I10" s="28">
        <v>163.70999999999998</v>
      </c>
      <c r="J10" s="28">
        <v>136.62</v>
      </c>
      <c r="K10" s="28">
        <v>136.51999999999998</v>
      </c>
      <c r="L10" s="28">
        <v>121.83000000000001</v>
      </c>
      <c r="M10" s="28">
        <v>143.83999999999997</v>
      </c>
      <c r="N10" s="28">
        <v>167.34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141.34</v>
      </c>
      <c r="D11" s="18">
        <v>149.2</v>
      </c>
      <c r="E11" s="18">
        <v>136.95</v>
      </c>
      <c r="F11" s="18">
        <v>136.99</v>
      </c>
      <c r="G11" s="18">
        <v>168.55</v>
      </c>
      <c r="H11" s="18">
        <v>164.44</v>
      </c>
      <c r="I11" s="18">
        <v>147.53</v>
      </c>
      <c r="J11" s="18">
        <v>135.95</v>
      </c>
      <c r="K11" s="18">
        <v>133.73</v>
      </c>
      <c r="L11" s="18">
        <v>150.69</v>
      </c>
      <c r="M11" s="18">
        <v>160.54</v>
      </c>
      <c r="N11" s="18">
        <v>160.18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159.2825</v>
      </c>
      <c r="D12" s="20">
        <f aca="true" t="shared" si="0" ref="D12:N12">AVERAGE(D8:D11)</f>
        <v>150.4725</v>
      </c>
      <c r="E12" s="20">
        <f t="shared" si="0"/>
        <v>147.7825</v>
      </c>
      <c r="F12" s="20">
        <f t="shared" si="0"/>
        <v>145.0525</v>
      </c>
      <c r="G12" s="20">
        <f t="shared" si="0"/>
        <v>153.8775</v>
      </c>
      <c r="H12" s="20">
        <f t="shared" si="0"/>
        <v>175.5475</v>
      </c>
      <c r="I12" s="20">
        <f t="shared" si="0"/>
        <v>154.92499999999998</v>
      </c>
      <c r="J12" s="20">
        <f t="shared" si="0"/>
        <v>128.325</v>
      </c>
      <c r="K12" s="20">
        <f t="shared" si="0"/>
        <v>134.6675</v>
      </c>
      <c r="L12" s="20">
        <f t="shared" si="0"/>
        <v>143.97250000000003</v>
      </c>
      <c r="M12" s="20">
        <f t="shared" si="0"/>
        <v>147.4025</v>
      </c>
      <c r="N12" s="20">
        <f t="shared" si="0"/>
        <v>158.1875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139.91</v>
      </c>
      <c r="D13" s="22">
        <v>146.97</v>
      </c>
      <c r="E13" s="22">
        <v>136.23</v>
      </c>
      <c r="F13" s="22">
        <v>153.92</v>
      </c>
      <c r="G13" s="22">
        <v>148.36</v>
      </c>
      <c r="H13" s="22">
        <v>146.65</v>
      </c>
      <c r="I13" s="22">
        <v>153.5</v>
      </c>
      <c r="J13" s="22">
        <v>110.59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-19.372500000000002</v>
      </c>
      <c r="D14" s="20">
        <f>IF(D13="","",D13-D12)</f>
        <v>-3.5024999999999977</v>
      </c>
      <c r="E14" s="20">
        <f aca="true" t="shared" si="1" ref="E14:N14">IF(E13="","",E13-E12)</f>
        <v>-11.552500000000009</v>
      </c>
      <c r="F14" s="20">
        <f t="shared" si="1"/>
        <v>8.867499999999978</v>
      </c>
      <c r="G14" s="20">
        <f t="shared" si="1"/>
        <v>-5.517499999999984</v>
      </c>
      <c r="H14" s="20">
        <f t="shared" si="1"/>
        <v>-28.897500000000008</v>
      </c>
      <c r="I14" s="20">
        <f t="shared" si="1"/>
        <v>-1.424999999999983</v>
      </c>
      <c r="J14" s="20">
        <f t="shared" si="1"/>
        <v>-17.734999999999985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-0.12162353051967417</v>
      </c>
      <c r="D15" s="23">
        <f>IF(D13="","",D14/D12)</f>
        <v>-0.023276678462842034</v>
      </c>
      <c r="E15" s="23">
        <f aca="true" t="shared" si="2" ref="E15:N15">IF(E13="","",E14/E12)</f>
        <v>-0.07817231404259645</v>
      </c>
      <c r="F15" s="23">
        <f t="shared" si="2"/>
        <v>0.06113303803795162</v>
      </c>
      <c r="G15" s="23">
        <f t="shared" si="2"/>
        <v>-0.03585644424948407</v>
      </c>
      <c r="H15" s="23">
        <f t="shared" si="2"/>
        <v>-0.16461356612882555</v>
      </c>
      <c r="I15" s="23">
        <f t="shared" si="2"/>
        <v>-0.009197999031789467</v>
      </c>
      <c r="J15" s="23">
        <f t="shared" si="2"/>
        <v>-0.138203779466199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153.06</v>
      </c>
      <c r="D19" s="10">
        <f>C19+D8</f>
        <v>305.8</v>
      </c>
      <c r="E19" s="10">
        <f aca="true" t="shared" si="4" ref="E19:N19">D19+E8</f>
        <v>457.72</v>
      </c>
      <c r="F19" s="10">
        <f t="shared" si="4"/>
        <v>610.1800000000001</v>
      </c>
      <c r="G19" s="10">
        <f t="shared" si="4"/>
        <v>763.4300000000001</v>
      </c>
      <c r="H19" s="10">
        <f t="shared" si="4"/>
        <v>941.3000000000001</v>
      </c>
      <c r="I19" s="10">
        <f t="shared" si="4"/>
        <v>1095.94</v>
      </c>
      <c r="J19" s="10">
        <f t="shared" si="4"/>
        <v>1219.96</v>
      </c>
      <c r="K19" s="10">
        <f t="shared" si="4"/>
        <v>1352.41</v>
      </c>
      <c r="L19" s="10">
        <f t="shared" si="4"/>
        <v>1506.0700000000002</v>
      </c>
      <c r="M19" s="10">
        <f t="shared" si="4"/>
        <v>1651.7200000000003</v>
      </c>
      <c r="N19" s="10">
        <f t="shared" si="4"/>
        <v>1797.5100000000002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162.26</v>
      </c>
      <c r="D20" s="10">
        <f>C20+D9</f>
        <v>313.65999999999997</v>
      </c>
      <c r="E20" s="10">
        <f aca="true" t="shared" si="5" ref="E20:N20">D20+E9</f>
        <v>464.92999999999995</v>
      </c>
      <c r="F20" s="10">
        <f t="shared" si="5"/>
        <v>620.91</v>
      </c>
      <c r="G20" s="10">
        <f t="shared" si="5"/>
        <v>761.04</v>
      </c>
      <c r="H20" s="10">
        <f t="shared" si="5"/>
        <v>943.89</v>
      </c>
      <c r="I20" s="10">
        <f t="shared" si="5"/>
        <v>1097.71</v>
      </c>
      <c r="J20" s="10">
        <f t="shared" si="5"/>
        <v>1214.42</v>
      </c>
      <c r="K20" s="10">
        <f t="shared" si="5"/>
        <v>1350.39</v>
      </c>
      <c r="L20" s="10">
        <f t="shared" si="5"/>
        <v>1500.1000000000001</v>
      </c>
      <c r="M20" s="10">
        <f t="shared" si="5"/>
        <v>1639.68</v>
      </c>
      <c r="N20" s="10">
        <f t="shared" si="5"/>
        <v>1799.1200000000001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180.47</v>
      </c>
      <c r="D21" s="10">
        <f>C21+D10</f>
        <v>329.02</v>
      </c>
      <c r="E21" s="18">
        <f aca="true" t="shared" si="6" ref="E21:N21">D21+E10</f>
        <v>480.01</v>
      </c>
      <c r="F21" s="18">
        <f t="shared" si="6"/>
        <v>614.79</v>
      </c>
      <c r="G21" s="18">
        <f t="shared" si="6"/>
        <v>768.3699999999999</v>
      </c>
      <c r="H21" s="18">
        <f t="shared" si="6"/>
        <v>945.3999999999999</v>
      </c>
      <c r="I21" s="18">
        <f t="shared" si="6"/>
        <v>1109.11</v>
      </c>
      <c r="J21" s="18">
        <f t="shared" si="6"/>
        <v>1245.73</v>
      </c>
      <c r="K21" s="18">
        <f t="shared" si="6"/>
        <v>1382.25</v>
      </c>
      <c r="L21" s="18">
        <f t="shared" si="6"/>
        <v>1504.08</v>
      </c>
      <c r="M21" s="18">
        <f t="shared" si="6"/>
        <v>1647.9199999999998</v>
      </c>
      <c r="N21" s="18">
        <f t="shared" si="6"/>
        <v>1815.2599999999998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141.34</v>
      </c>
      <c r="D22" s="18">
        <f aca="true" t="shared" si="7" ref="D22:N22">IF(D11="","",C22+D11)</f>
        <v>290.53999999999996</v>
      </c>
      <c r="E22" s="18">
        <f t="shared" si="7"/>
        <v>427.48999999999995</v>
      </c>
      <c r="F22" s="18">
        <f t="shared" si="7"/>
        <v>564.48</v>
      </c>
      <c r="G22" s="18">
        <f t="shared" si="7"/>
        <v>733.03</v>
      </c>
      <c r="H22" s="18">
        <f t="shared" si="7"/>
        <v>897.47</v>
      </c>
      <c r="I22" s="18">
        <f t="shared" si="7"/>
        <v>1045</v>
      </c>
      <c r="J22" s="18">
        <f t="shared" si="7"/>
        <v>1180.95</v>
      </c>
      <c r="K22" s="18">
        <f t="shared" si="7"/>
        <v>1314.68</v>
      </c>
      <c r="L22" s="18">
        <f t="shared" si="7"/>
        <v>1465.3700000000001</v>
      </c>
      <c r="M22" s="18">
        <f t="shared" si="7"/>
        <v>1625.91</v>
      </c>
      <c r="N22" s="18">
        <f t="shared" si="7"/>
        <v>1786.0900000000001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159.2825</v>
      </c>
      <c r="D23" s="20">
        <f aca="true" t="shared" si="8" ref="D23:N23">AVERAGE(D19:D22)</f>
        <v>309.755</v>
      </c>
      <c r="E23" s="20">
        <f t="shared" si="8"/>
        <v>457.53749999999997</v>
      </c>
      <c r="F23" s="20">
        <f t="shared" si="8"/>
        <v>602.59</v>
      </c>
      <c r="G23" s="20">
        <f t="shared" si="8"/>
        <v>756.4675</v>
      </c>
      <c r="H23" s="20">
        <f t="shared" si="8"/>
        <v>932.0150000000001</v>
      </c>
      <c r="I23" s="20">
        <f t="shared" si="8"/>
        <v>1086.94</v>
      </c>
      <c r="J23" s="20">
        <f t="shared" si="8"/>
        <v>1215.265</v>
      </c>
      <c r="K23" s="20">
        <f t="shared" si="8"/>
        <v>1349.9325000000001</v>
      </c>
      <c r="L23" s="20">
        <f t="shared" si="8"/>
        <v>1493.905</v>
      </c>
      <c r="M23" s="20">
        <f t="shared" si="8"/>
        <v>1641.3075000000001</v>
      </c>
      <c r="N23" s="20">
        <f t="shared" si="8"/>
        <v>1799.495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139.91</v>
      </c>
      <c r="D24" s="22">
        <f>IF(D13="","",C24+D13)</f>
        <v>286.88</v>
      </c>
      <c r="E24" s="22">
        <f aca="true" t="shared" si="9" ref="E24:N24">IF(E13="","",D24+E13)</f>
        <v>423.11</v>
      </c>
      <c r="F24" s="22">
        <f t="shared" si="9"/>
        <v>577.03</v>
      </c>
      <c r="G24" s="22">
        <f t="shared" si="9"/>
        <v>725.39</v>
      </c>
      <c r="H24" s="22">
        <f t="shared" si="9"/>
        <v>872.04</v>
      </c>
      <c r="I24" s="22">
        <f t="shared" si="9"/>
        <v>1025.54</v>
      </c>
      <c r="J24" s="22">
        <f t="shared" si="9"/>
        <v>1136.1299999999999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-19.372500000000002</v>
      </c>
      <c r="D25" s="20">
        <f>IF(D24="","",D24-D23)</f>
        <v>-22.875</v>
      </c>
      <c r="E25" s="20">
        <f aca="true" t="shared" si="10" ref="E25:N25">IF(E24="","",E24-E23)</f>
        <v>-34.42749999999995</v>
      </c>
      <c r="F25" s="20">
        <f t="shared" si="10"/>
        <v>-25.56000000000006</v>
      </c>
      <c r="G25" s="20">
        <f t="shared" si="10"/>
        <v>-31.077499999999986</v>
      </c>
      <c r="H25" s="20">
        <f t="shared" si="10"/>
        <v>-59.975000000000136</v>
      </c>
      <c r="I25" s="20">
        <f t="shared" si="10"/>
        <v>-61.40000000000009</v>
      </c>
      <c r="J25" s="20">
        <f t="shared" si="10"/>
        <v>-79.13500000000022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-0.12162353051967417</v>
      </c>
      <c r="D26" s="23">
        <f>IF(D24="","",D25/D23)</f>
        <v>-0.07384868686542591</v>
      </c>
      <c r="E26" s="23">
        <f aca="true" t="shared" si="11" ref="E26:N26">IF(E24="","",E25/E23)</f>
        <v>-0.07524519848099873</v>
      </c>
      <c r="F26" s="23">
        <f t="shared" si="11"/>
        <v>-0.042416900380026316</v>
      </c>
      <c r="G26" s="23">
        <f t="shared" si="11"/>
        <v>-0.041082399442143896</v>
      </c>
      <c r="H26" s="23">
        <f t="shared" si="11"/>
        <v>-0.0643498226959868</v>
      </c>
      <c r="I26" s="23">
        <f t="shared" si="11"/>
        <v>-0.05648885863065126</v>
      </c>
      <c r="J26" s="23">
        <f t="shared" si="11"/>
        <v>-0.06511748466383893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2018-03-12T18:59:16Z</dcterms:modified>
  <cp:category/>
  <cp:version/>
  <cp:contentType/>
  <cp:contentStatus/>
</cp:coreProperties>
</file>