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<sst xmlns="http://schemas.openxmlformats.org/spreadsheetml/2006/main" count="38" uniqueCount="23">
  <si>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</si>
  <si>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</si>
  <si>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</si>
  <si>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</si>
  <si>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</si>
  <si>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</si>
  <si>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</si>
  <si>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</si>
  <si>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</si>
  <si>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</si>
  <si>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</si>
  <si>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</si>
  <si>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</si>
  <si>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</si>
  <si>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</si>
  <si>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</si>
  <si>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</si>
  <si>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</si>
  <si>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</si>
  <si>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</si>
  <si>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16 - 17</t>
  </si>
  <si>
    <t>FY 18 Actual</t>
  </si>
  <si>
    <t>Litchfield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</si>
</sst>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32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46410266"/>
        <c:axId val="15039211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16 - 17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46410266"/>
        <c:axId val="15039211"/>
      </c:lineChart>
      <c:catAx>
        <c:axId val="464102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211"/>
        <c:crosses val="autoZero"/>
        <c:auto val="1"/>
        <c:lblOffset val="100"/>
        <c:tickLblSkip val="1"/>
        <c:noMultiLvlLbl val="0"/>
      </c:catAx>
      <c:valAx>
        <c:axId val="1503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0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1135172"/>
        <c:axId val="10216549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16 - 17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35172"/>
        <c:axId val="10216549"/>
      </c:lineChart>
      <c:catAx>
        <c:axId val="11351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6549"/>
        <c:crosses val="autoZero"/>
        <c:auto val="1"/>
        <c:lblOffset val="100"/>
        <c:tickLblSkip val="1"/>
        <c:noMultiLvlLbl val="0"/>
      </c:catAx>
      <c:valAx>
        <c:axId val="10216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69.28</v>
      </c>
      <c r="D10" s="28">
        <v>67.24</v>
      </c>
      <c r="E10" s="28">
        <v>70.89</v>
      </c>
      <c r="F10" s="28">
        <v>65.12</v>
      </c>
      <c r="G10" s="28">
        <v>67.25999999999999</v>
      </c>
      <c r="H10" s="28">
        <v>71.58</v>
      </c>
      <c r="I10" s="28">
        <v>69.44</v>
      </c>
      <c r="J10" s="28">
        <v>58.040000000000006</v>
      </c>
      <c r="K10" s="28">
        <v>64.03</v>
      </c>
      <c r="L10" s="28">
        <v>69.15</v>
      </c>
      <c r="M10" s="28">
        <v>70.38</v>
      </c>
      <c r="N10" s="28">
        <v>71.67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71.19</v>
      </c>
      <c r="D11" s="18">
        <v>71.49</v>
      </c>
      <c r="E11" s="18">
        <v>63.82</v>
      </c>
      <c r="F11" s="18">
        <v>75.65</v>
      </c>
      <c r="G11" s="18">
        <v>76.71</v>
      </c>
      <c r="H11" s="18">
        <v>81.17</v>
      </c>
      <c r="I11" s="18">
        <v>81.05</v>
      </c>
      <c r="J11" s="18">
        <v>62.01</v>
      </c>
      <c r="K11" s="18">
        <v>68.95</v>
      </c>
      <c r="L11" s="18">
        <v>67.28</v>
      </c>
      <c r="M11" s="18">
        <v>76.14</v>
      </c>
      <c r="N11" s="18">
        <v>78.57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70.235</v>
      </c>
      <c r="D12" s="20">
        <f aca="true" t="shared" si="0" ref="D12:N12">AVERAGE(D8:D11)</f>
        <v>69.365</v>
      </c>
      <c r="E12" s="20">
        <f t="shared" si="0"/>
        <v>67.355</v>
      </c>
      <c r="F12" s="20">
        <f t="shared" si="0"/>
        <v>70.385</v>
      </c>
      <c r="G12" s="20">
        <f t="shared" si="0"/>
        <v>71.98499999999999</v>
      </c>
      <c r="H12" s="20">
        <f t="shared" si="0"/>
        <v>76.375</v>
      </c>
      <c r="I12" s="20">
        <f t="shared" si="0"/>
        <v>75.245</v>
      </c>
      <c r="J12" s="20">
        <f t="shared" si="0"/>
        <v>60.025000000000006</v>
      </c>
      <c r="K12" s="20">
        <f t="shared" si="0"/>
        <v>66.49000000000001</v>
      </c>
      <c r="L12" s="20">
        <f t="shared" si="0"/>
        <v>68.215</v>
      </c>
      <c r="M12" s="20">
        <f t="shared" si="0"/>
        <v>73.25999999999999</v>
      </c>
      <c r="N12" s="20">
        <f t="shared" si="0"/>
        <v>75.12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71.32</v>
      </c>
      <c r="D13" s="22">
        <v>73.05</v>
      </c>
      <c r="E13" s="22">
        <v>69.42</v>
      </c>
      <c r="F13" s="22">
        <v>75.26</v>
      </c>
      <c r="G13" s="22">
        <v>73.38</v>
      </c>
      <c r="H13" s="22">
        <v>68.97</v>
      </c>
      <c r="I13" s="22">
        <v>81.88</v>
      </c>
      <c r="J13" s="22">
        <v>58.27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1.0849999999999937</v>
      </c>
      <c r="D14" s="20">
        <f>IF(D13="","",D13-D12)</f>
        <v>3.6850000000000023</v>
      </c>
      <c r="E14" s="20">
        <f aca="true" t="shared" si="1" ref="E14:N14">IF(E13="","",E13-E12)</f>
        <v>2.0649999999999977</v>
      </c>
      <c r="F14" s="20">
        <f t="shared" si="1"/>
        <v>4.875</v>
      </c>
      <c r="G14" s="20">
        <f t="shared" si="1"/>
        <v>1.3950000000000102</v>
      </c>
      <c r="H14" s="20">
        <f t="shared" si="1"/>
        <v>-7.405000000000001</v>
      </c>
      <c r="I14" s="20">
        <f t="shared" si="1"/>
        <v>6.634999999999991</v>
      </c>
      <c r="J14" s="20">
        <f t="shared" si="1"/>
        <v>-1.7550000000000026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0.015448138392539243</v>
      </c>
      <c r="D15" s="23">
        <f>IF(D13="","",D14/D12)</f>
        <v>0.05312477474230523</v>
      </c>
      <c r="E15" s="23">
        <f aca="true" t="shared" si="2" ref="E15:N15">IF(E13="","",E14/E12)</f>
        <v>0.030658451488382414</v>
      </c>
      <c r="F15" s="23">
        <f t="shared" si="2"/>
        <v>0.06926191660154862</v>
      </c>
      <c r="G15" s="23">
        <f t="shared" si="2"/>
        <v>0.01937903729943753</v>
      </c>
      <c r="H15" s="23">
        <f t="shared" si="2"/>
        <v>-0.09695581014729952</v>
      </c>
      <c r="I15" s="23">
        <f t="shared" si="2"/>
        <v>0.08817861651936994</v>
      </c>
      <c r="J15" s="23">
        <f t="shared" si="2"/>
        <v>-0.029237817576010034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/>
      <c r="D21" s="1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71.19</v>
      </c>
      <c r="D22" s="18">
        <f aca="true" t="shared" si="4" ref="D22:N22">IF(D11="","",C22+D11)</f>
        <v>142.68</v>
      </c>
      <c r="E22" s="18">
        <f t="shared" si="4"/>
        <v>206.5</v>
      </c>
      <c r="F22" s="18">
        <f t="shared" si="4"/>
        <v>282.15</v>
      </c>
      <c r="G22" s="18">
        <f t="shared" si="4"/>
        <v>358.85999999999996</v>
      </c>
      <c r="H22" s="18">
        <f t="shared" si="4"/>
        <v>440.03</v>
      </c>
      <c r="I22" s="18">
        <f t="shared" si="4"/>
        <v>521.0799999999999</v>
      </c>
      <c r="J22" s="18">
        <f t="shared" si="4"/>
        <v>583.0899999999999</v>
      </c>
      <c r="K22" s="18">
        <f t="shared" si="4"/>
        <v>652.04</v>
      </c>
      <c r="L22" s="18">
        <f t="shared" si="4"/>
        <v>719.3199999999999</v>
      </c>
      <c r="M22" s="18">
        <f t="shared" si="4"/>
        <v>795.4599999999999</v>
      </c>
      <c r="N22" s="18">
        <f t="shared" si="4"/>
        <v>874.03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16 - 17</v>
      </c>
      <c r="C23" s="20">
        <f>AVERAGE(C19:C22)</f>
        <v>71.19</v>
      </c>
      <c r="D23" s="20">
        <f aca="true" t="shared" si="5" ref="D23:N23">AVERAGE(D19:D22)</f>
        <v>142.68</v>
      </c>
      <c r="E23" s="20">
        <f t="shared" si="5"/>
        <v>206.5</v>
      </c>
      <c r="F23" s="20">
        <f t="shared" si="5"/>
        <v>282.15</v>
      </c>
      <c r="G23" s="20">
        <f t="shared" si="5"/>
        <v>358.85999999999996</v>
      </c>
      <c r="H23" s="20">
        <f t="shared" si="5"/>
        <v>440.03</v>
      </c>
      <c r="I23" s="20">
        <f t="shared" si="5"/>
        <v>521.0799999999999</v>
      </c>
      <c r="J23" s="20">
        <f t="shared" si="5"/>
        <v>583.0899999999999</v>
      </c>
      <c r="K23" s="20">
        <f t="shared" si="5"/>
        <v>652.04</v>
      </c>
      <c r="L23" s="20">
        <f t="shared" si="5"/>
        <v>719.3199999999999</v>
      </c>
      <c r="M23" s="20">
        <f t="shared" si="5"/>
        <v>795.4599999999999</v>
      </c>
      <c r="N23" s="20">
        <f t="shared" si="5"/>
        <v>874.03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71.32</v>
      </c>
      <c r="D24" s="22">
        <f>IF(D13="","",C24+D13)</f>
        <v>144.37</v>
      </c>
      <c r="E24" s="22">
        <f aca="true" t="shared" si="6" ref="E24:N24">IF(E13="","",D24+E13)</f>
        <v>213.79000000000002</v>
      </c>
      <c r="F24" s="22">
        <f t="shared" si="6"/>
        <v>289.05</v>
      </c>
      <c r="G24" s="22">
        <f t="shared" si="6"/>
        <v>362.43</v>
      </c>
      <c r="H24" s="22">
        <f t="shared" si="6"/>
        <v>431.4</v>
      </c>
      <c r="I24" s="22">
        <f t="shared" si="6"/>
        <v>513.28</v>
      </c>
      <c r="J24" s="22">
        <f t="shared" si="6"/>
        <v>571.55</v>
      </c>
      <c r="K24" s="22">
        <f t="shared" si="6"/>
      </c>
      <c r="L24" s="22">
        <f t="shared" si="6"/>
      </c>
      <c r="M24" s="22">
        <f t="shared" si="6"/>
      </c>
      <c r="N24" s="22">
        <f t="shared" si="6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0.12999999999999545</v>
      </c>
      <c r="D25" s="20">
        <f>IF(D24="","",D24-D23)</f>
        <v>1.6899999999999977</v>
      </c>
      <c r="E25" s="20">
        <f aca="true" t="shared" si="7" ref="E25:N25">IF(E24="","",E24-E23)</f>
        <v>7.2900000000000205</v>
      </c>
      <c r="F25" s="20">
        <f t="shared" si="7"/>
        <v>6.900000000000034</v>
      </c>
      <c r="G25" s="20">
        <f t="shared" si="7"/>
        <v>3.57000000000005</v>
      </c>
      <c r="H25" s="20">
        <f t="shared" si="7"/>
        <v>-8.629999999999995</v>
      </c>
      <c r="I25" s="20">
        <f t="shared" si="7"/>
        <v>-7.7999999999999545</v>
      </c>
      <c r="J25" s="20">
        <f t="shared" si="7"/>
        <v>-11.539999999999964</v>
      </c>
      <c r="K25" s="20">
        <f t="shared" si="7"/>
      </c>
      <c r="L25" s="20">
        <f t="shared" si="7"/>
      </c>
      <c r="M25" s="20">
        <f t="shared" si="7"/>
      </c>
      <c r="N25" s="20">
        <f t="shared" si="7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0.0018260991712318508</v>
      </c>
      <c r="D26" s="23">
        <f>IF(D24="","",D25/D23)</f>
        <v>0.011844687412391348</v>
      </c>
      <c r="E26" s="23">
        <f aca="true" t="shared" si="8" ref="E26:N26">IF(E24="","",E25/E23)</f>
        <v>0.035302663438256755</v>
      </c>
      <c r="F26" s="23">
        <f t="shared" si="8"/>
        <v>0.024455077086656157</v>
      </c>
      <c r="G26" s="23">
        <f t="shared" si="8"/>
        <v>0.009948169202474643</v>
      </c>
      <c r="H26" s="23">
        <f t="shared" si="8"/>
        <v>-0.019612299161420804</v>
      </c>
      <c r="I26" s="23">
        <f t="shared" si="8"/>
        <v>-0.014968910723881085</v>
      </c>
      <c r="J26" s="23">
        <f t="shared" si="8"/>
        <v>-0.019791112864223304</v>
      </c>
      <c r="K26" s="23">
        <f t="shared" si="8"/>
      </c>
      <c r="L26" s="23">
        <f t="shared" si="8"/>
      </c>
      <c r="M26" s="23">
        <f t="shared" si="8"/>
      </c>
      <c r="N26" s="23">
        <f t="shared" si="8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2018-03-12T18:59:23Z</dcterms:modified>
  <cp:category/>
  <cp:version/>
  <cp:contentType/>
  <cp:contentStatus/>
</cp:coreProperties>
</file>