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132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<sst xmlns="http://schemas.openxmlformats.org/spreadsheetml/2006/main" count="38" uniqueCount="23">
  <si>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</si>
  <si>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</si>
  <si>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</si>
  <si>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</si>
  <si>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</si>
  <si>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</si>
  <si>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</si>
  <si>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</si>
  <si>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</si>
  <si>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</si>
  <si>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</si>
  <si>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</si>
  <si>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</si>
  <si>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</si>
  <si>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</si>
  <si>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</si>
  <si>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</si>
  <si>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</si>
  <si>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</si>
  <si>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</si>
  <si>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</si>
  <si>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FY 18 Actual</t>
  </si>
  <si>
    <t>Avon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</si>
</sst>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1168762"/>
        <c:axId val="10518859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1168762"/>
        <c:axId val="10518859"/>
      </c:lineChart>
      <c:catAx>
        <c:axId val="116876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59"/>
        <c:crosses val="autoZero"/>
        <c:auto val="1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8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18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27560868"/>
        <c:axId val="46721221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560868"/>
        <c:axId val="46721221"/>
      </c:lineChart>
      <c:catAx>
        <c:axId val="2756086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21221"/>
        <c:crosses val="autoZero"/>
        <c:auto val="1"/>
        <c:lblOffset val="100"/>
        <c:tickLblSkip val="1"/>
        <c:noMultiLvlLbl val="0"/>
      </c:catAx>
      <c:valAx>
        <c:axId val="46721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7">
        <v>194.63</v>
      </c>
      <c r="D8" s="27">
        <v>171.13</v>
      </c>
      <c r="E8" s="27">
        <v>158.16</v>
      </c>
      <c r="F8" s="27">
        <v>164.92000000000002</v>
      </c>
      <c r="G8" s="27">
        <v>157.98</v>
      </c>
      <c r="H8" s="27">
        <v>202.73000000000002</v>
      </c>
      <c r="I8" s="27">
        <v>198.04</v>
      </c>
      <c r="J8" s="27">
        <v>140.75</v>
      </c>
      <c r="K8" s="27">
        <v>147.25</v>
      </c>
      <c r="L8" s="27">
        <v>159.97</v>
      </c>
      <c r="M8" s="27">
        <v>167.74</v>
      </c>
      <c r="N8" s="27">
        <v>172.81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7">
        <v>192.25</v>
      </c>
      <c r="D9" s="27">
        <v>157.37</v>
      </c>
      <c r="E9" s="27">
        <v>150.75</v>
      </c>
      <c r="F9" s="27">
        <v>159.02999999999997</v>
      </c>
      <c r="G9" s="27">
        <v>158.65</v>
      </c>
      <c r="H9" s="27">
        <v>227.77</v>
      </c>
      <c r="I9" s="27">
        <v>176.35</v>
      </c>
      <c r="J9" s="27">
        <v>139.93</v>
      </c>
      <c r="K9" s="27">
        <v>160.85999999999999</v>
      </c>
      <c r="L9" s="27">
        <v>185.07000000000002</v>
      </c>
      <c r="M9" s="27">
        <v>177.4</v>
      </c>
      <c r="N9" s="27">
        <v>210.63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8">
        <v>197.66</v>
      </c>
      <c r="D10" s="28">
        <v>163.82</v>
      </c>
      <c r="E10" s="28">
        <v>181.14999999999998</v>
      </c>
      <c r="F10" s="28">
        <v>159.13</v>
      </c>
      <c r="G10" s="28">
        <v>159.41</v>
      </c>
      <c r="H10" s="28">
        <v>245.33</v>
      </c>
      <c r="I10" s="28">
        <v>164.78</v>
      </c>
      <c r="J10" s="28">
        <v>149.37</v>
      </c>
      <c r="K10" s="28">
        <v>157.95</v>
      </c>
      <c r="L10" s="28">
        <v>167.81</v>
      </c>
      <c r="M10" s="28">
        <v>176.19</v>
      </c>
      <c r="N10" s="28">
        <v>192.79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18">
        <v>168.16</v>
      </c>
      <c r="D11" s="18">
        <v>139.76</v>
      </c>
      <c r="E11" s="18">
        <v>170.68</v>
      </c>
      <c r="F11" s="18">
        <v>162.57</v>
      </c>
      <c r="G11" s="18">
        <v>189.39</v>
      </c>
      <c r="H11" s="18">
        <v>208.79</v>
      </c>
      <c r="I11" s="18">
        <v>176.98</v>
      </c>
      <c r="J11" s="18">
        <v>141.86</v>
      </c>
      <c r="K11" s="18">
        <v>146.65</v>
      </c>
      <c r="L11" s="18">
        <v>154.58</v>
      </c>
      <c r="M11" s="18">
        <v>172.72</v>
      </c>
      <c r="N11" s="18">
        <v>195.47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188.17499999999998</v>
      </c>
      <c r="D12" s="20">
        <f aca="true" t="shared" si="0" ref="D12:N12">AVERAGE(D8:D11)</f>
        <v>158.01999999999998</v>
      </c>
      <c r="E12" s="20">
        <f t="shared" si="0"/>
        <v>165.185</v>
      </c>
      <c r="F12" s="20">
        <f t="shared" si="0"/>
        <v>161.4125</v>
      </c>
      <c r="G12" s="20">
        <f t="shared" si="0"/>
        <v>166.3575</v>
      </c>
      <c r="H12" s="20">
        <f t="shared" si="0"/>
        <v>221.155</v>
      </c>
      <c r="I12" s="20">
        <f t="shared" si="0"/>
        <v>179.0375</v>
      </c>
      <c r="J12" s="20">
        <f t="shared" si="0"/>
        <v>142.97750000000002</v>
      </c>
      <c r="K12" s="20">
        <f t="shared" si="0"/>
        <v>153.1775</v>
      </c>
      <c r="L12" s="20">
        <f t="shared" si="0"/>
        <v>166.85750000000002</v>
      </c>
      <c r="M12" s="20">
        <f t="shared" si="0"/>
        <v>173.5125</v>
      </c>
      <c r="N12" s="20">
        <f t="shared" si="0"/>
        <v>192.925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21</v>
      </c>
      <c r="C13" s="22">
        <v>140.59</v>
      </c>
      <c r="D13" s="22">
        <v>149.85</v>
      </c>
      <c r="E13" s="22">
        <v>177.11</v>
      </c>
      <c r="F13" s="22">
        <v>181.86</v>
      </c>
      <c r="G13" s="22">
        <v>215.36</v>
      </c>
      <c r="H13" s="22">
        <v>172.28</v>
      </c>
      <c r="I13" s="22">
        <v>162.85</v>
      </c>
      <c r="J13" s="22">
        <v>168.64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-47.58499999999998</v>
      </c>
      <c r="D14" s="20">
        <f>IF(D13="","",D13-D12)</f>
        <v>-8.169999999999987</v>
      </c>
      <c r="E14" s="20">
        <f aca="true" t="shared" si="1" ref="E14:N14">IF(E13="","",E13-E12)</f>
        <v>11.925000000000011</v>
      </c>
      <c r="F14" s="20">
        <f t="shared" si="1"/>
        <v>20.44750000000002</v>
      </c>
      <c r="G14" s="20">
        <f t="shared" si="1"/>
        <v>49.002500000000026</v>
      </c>
      <c r="H14" s="20">
        <f t="shared" si="1"/>
        <v>-48.875</v>
      </c>
      <c r="I14" s="20">
        <f t="shared" si="1"/>
        <v>-16.1875</v>
      </c>
      <c r="J14" s="20">
        <f t="shared" si="1"/>
        <v>25.662499999999966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-0.2528763119436694</v>
      </c>
      <c r="D15" s="23">
        <f>IF(D13="","",D14/D12)</f>
        <v>-0.051702316162511</v>
      </c>
      <c r="E15" s="23">
        <f aca="true" t="shared" si="2" ref="E15:N15">IF(E13="","",E14/E12)</f>
        <v>0.07219178496836887</v>
      </c>
      <c r="F15" s="23">
        <f t="shared" si="2"/>
        <v>0.1266785410051887</v>
      </c>
      <c r="G15" s="23">
        <f t="shared" si="2"/>
        <v>0.29456141141818093</v>
      </c>
      <c r="H15" s="23">
        <f t="shared" si="2"/>
        <v>-0.22099884696253758</v>
      </c>
      <c r="I15" s="23">
        <f t="shared" si="2"/>
        <v>-0.09041401940934161</v>
      </c>
      <c r="J15" s="23">
        <f t="shared" si="2"/>
        <v>0.17948628280673506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194.63</v>
      </c>
      <c r="D19" s="10">
        <f>C19+D8</f>
        <v>365.76</v>
      </c>
      <c r="E19" s="10">
        <f aca="true" t="shared" si="4" ref="E19:N19">D19+E8</f>
        <v>523.92</v>
      </c>
      <c r="F19" s="10">
        <f t="shared" si="4"/>
        <v>688.8399999999999</v>
      </c>
      <c r="G19" s="10">
        <f t="shared" si="4"/>
        <v>846.8199999999999</v>
      </c>
      <c r="H19" s="10">
        <f t="shared" si="4"/>
        <v>1049.55</v>
      </c>
      <c r="I19" s="10">
        <f t="shared" si="4"/>
        <v>1247.59</v>
      </c>
      <c r="J19" s="10">
        <f t="shared" si="4"/>
        <v>1388.34</v>
      </c>
      <c r="K19" s="10">
        <f t="shared" si="4"/>
        <v>1535.59</v>
      </c>
      <c r="L19" s="10">
        <f t="shared" si="4"/>
        <v>1695.56</v>
      </c>
      <c r="M19" s="10">
        <f t="shared" si="4"/>
        <v>1863.3</v>
      </c>
      <c r="N19" s="10">
        <f t="shared" si="4"/>
        <v>2036.11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192.25</v>
      </c>
      <c r="D20" s="10">
        <f>C20+D9</f>
        <v>349.62</v>
      </c>
      <c r="E20" s="10">
        <f aca="true" t="shared" si="5" ref="E20:N20">D20+E9</f>
        <v>500.37</v>
      </c>
      <c r="F20" s="10">
        <f t="shared" si="5"/>
        <v>659.4</v>
      </c>
      <c r="G20" s="10">
        <f t="shared" si="5"/>
        <v>818.05</v>
      </c>
      <c r="H20" s="10">
        <f t="shared" si="5"/>
        <v>1045.82</v>
      </c>
      <c r="I20" s="10">
        <f t="shared" si="5"/>
        <v>1222.1699999999998</v>
      </c>
      <c r="J20" s="10">
        <f t="shared" si="5"/>
        <v>1362.1</v>
      </c>
      <c r="K20" s="10">
        <f t="shared" si="5"/>
        <v>1522.9599999999998</v>
      </c>
      <c r="L20" s="10">
        <f t="shared" si="5"/>
        <v>1708.0299999999997</v>
      </c>
      <c r="M20" s="10">
        <f t="shared" si="5"/>
        <v>1885.4299999999998</v>
      </c>
      <c r="N20" s="10">
        <f t="shared" si="5"/>
        <v>2096.06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197.66</v>
      </c>
      <c r="D21" s="10">
        <f>C21+D10</f>
        <v>361.48</v>
      </c>
      <c r="E21" s="18">
        <f aca="true" t="shared" si="6" ref="E21:N21">D21+E10</f>
        <v>542.63</v>
      </c>
      <c r="F21" s="18">
        <f t="shared" si="6"/>
        <v>701.76</v>
      </c>
      <c r="G21" s="18">
        <f t="shared" si="6"/>
        <v>861.17</v>
      </c>
      <c r="H21" s="18">
        <f t="shared" si="6"/>
        <v>1106.5</v>
      </c>
      <c r="I21" s="18">
        <f t="shared" si="6"/>
        <v>1271.28</v>
      </c>
      <c r="J21" s="18">
        <f t="shared" si="6"/>
        <v>1420.65</v>
      </c>
      <c r="K21" s="18">
        <f t="shared" si="6"/>
        <v>1578.6000000000001</v>
      </c>
      <c r="L21" s="18">
        <f t="shared" si="6"/>
        <v>1746.41</v>
      </c>
      <c r="M21" s="18">
        <f t="shared" si="6"/>
        <v>1922.6000000000001</v>
      </c>
      <c r="N21" s="18">
        <f t="shared" si="6"/>
        <v>2115.3900000000003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168.16</v>
      </c>
      <c r="D22" s="18">
        <f aca="true" t="shared" si="7" ref="D22:N22">IF(D11="","",C22+D11)</f>
        <v>307.91999999999996</v>
      </c>
      <c r="E22" s="18">
        <f t="shared" si="7"/>
        <v>478.59999999999997</v>
      </c>
      <c r="F22" s="18">
        <f t="shared" si="7"/>
        <v>641.17</v>
      </c>
      <c r="G22" s="18">
        <f t="shared" si="7"/>
        <v>830.56</v>
      </c>
      <c r="H22" s="18">
        <f t="shared" si="7"/>
        <v>1039.35</v>
      </c>
      <c r="I22" s="18">
        <f t="shared" si="7"/>
        <v>1216.33</v>
      </c>
      <c r="J22" s="18">
        <f t="shared" si="7"/>
        <v>1358.19</v>
      </c>
      <c r="K22" s="18">
        <f t="shared" si="7"/>
        <v>1504.8400000000001</v>
      </c>
      <c r="L22" s="18">
        <f t="shared" si="7"/>
        <v>1659.42</v>
      </c>
      <c r="M22" s="18">
        <f t="shared" si="7"/>
        <v>1832.14</v>
      </c>
      <c r="N22" s="18">
        <f t="shared" si="7"/>
        <v>2027.6100000000001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188.17499999999998</v>
      </c>
      <c r="D23" s="20">
        <f aca="true" t="shared" si="8" ref="D23:N23">AVERAGE(D19:D22)</f>
        <v>346.19500000000005</v>
      </c>
      <c r="E23" s="20">
        <f t="shared" si="8"/>
        <v>511.38</v>
      </c>
      <c r="F23" s="20">
        <f t="shared" si="8"/>
        <v>672.7925</v>
      </c>
      <c r="G23" s="20">
        <f t="shared" si="8"/>
        <v>839.15</v>
      </c>
      <c r="H23" s="20">
        <f t="shared" si="8"/>
        <v>1060.3049999999998</v>
      </c>
      <c r="I23" s="20">
        <f t="shared" si="8"/>
        <v>1239.3425</v>
      </c>
      <c r="J23" s="20">
        <f t="shared" si="8"/>
        <v>1382.3200000000002</v>
      </c>
      <c r="K23" s="20">
        <f t="shared" si="8"/>
        <v>1535.4975</v>
      </c>
      <c r="L23" s="20">
        <f t="shared" si="8"/>
        <v>1702.355</v>
      </c>
      <c r="M23" s="20">
        <f t="shared" si="8"/>
        <v>1875.8675</v>
      </c>
      <c r="N23" s="20">
        <f t="shared" si="8"/>
        <v>2068.7925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18 Actual</v>
      </c>
      <c r="C24" s="22">
        <f>C13</f>
        <v>140.59</v>
      </c>
      <c r="D24" s="22">
        <f>IF(D13="","",C24+D13)</f>
        <v>290.44</v>
      </c>
      <c r="E24" s="22">
        <f aca="true" t="shared" si="9" ref="E24:N24">IF(E13="","",D24+E13)</f>
        <v>467.55</v>
      </c>
      <c r="F24" s="22">
        <f t="shared" si="9"/>
        <v>649.4100000000001</v>
      </c>
      <c r="G24" s="22">
        <f t="shared" si="9"/>
        <v>864.7700000000001</v>
      </c>
      <c r="H24" s="22">
        <f t="shared" si="9"/>
        <v>1037.0500000000002</v>
      </c>
      <c r="I24" s="22">
        <f t="shared" si="9"/>
        <v>1199.9</v>
      </c>
      <c r="J24" s="22">
        <f t="shared" si="9"/>
        <v>1368.54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-47.58499999999998</v>
      </c>
      <c r="D25" s="20">
        <f>IF(D24="","",D24-D23)</f>
        <v>-55.75500000000005</v>
      </c>
      <c r="E25" s="20">
        <f aca="true" t="shared" si="10" ref="E25:N25">IF(E24="","",E24-E23)</f>
        <v>-43.829999999999984</v>
      </c>
      <c r="F25" s="20">
        <f t="shared" si="10"/>
        <v>-23.382499999999936</v>
      </c>
      <c r="G25" s="20">
        <f t="shared" si="10"/>
        <v>25.62000000000012</v>
      </c>
      <c r="H25" s="20">
        <f t="shared" si="10"/>
        <v>-23.254999999999654</v>
      </c>
      <c r="I25" s="20">
        <f t="shared" si="10"/>
        <v>-39.44249999999988</v>
      </c>
      <c r="J25" s="20">
        <f t="shared" si="10"/>
        <v>-13.7800000000002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-0.2528763119436694</v>
      </c>
      <c r="D26" s="23">
        <f>IF(D24="","",D25/D23)</f>
        <v>-0.161050852843051</v>
      </c>
      <c r="E26" s="23">
        <f aca="true" t="shared" si="11" ref="E26:N26">IF(E24="","",E25/E23)</f>
        <v>-0.08570925730376625</v>
      </c>
      <c r="F26" s="23">
        <f t="shared" si="11"/>
        <v>-0.034754400502383626</v>
      </c>
      <c r="G26" s="23">
        <f t="shared" si="11"/>
        <v>0.030530894357385593</v>
      </c>
      <c r="H26" s="23">
        <f t="shared" si="11"/>
        <v>-0.02193236851660575</v>
      </c>
      <c r="I26" s="23">
        <f t="shared" si="11"/>
        <v>-0.031825342873337985</v>
      </c>
      <c r="J26" s="23">
        <f t="shared" si="11"/>
        <v>-0.009968748191446409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2018-03-12T18:55:40Z</dcterms:modified>
  <cp:category/>
  <cp:version/>
  <cp:contentType/>
  <cp:contentStatus/>
</cp:coreProperties>
</file>