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60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<sst xmlns="http://schemas.openxmlformats.org/spreadsheetml/2006/main" count="42" uniqueCount="25">
  <si>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</si>
  <si>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</si>
  <si>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</si>
  <si>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</si>
  <si>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</si>
  <si>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</si>
  <si>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</si>
  <si>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</si>
  <si>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</si>
  <si>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</si>
  <si>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</si>
  <si>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</si>
  <si>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</si>
  <si>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</si>
  <si>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</si>
  <si>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</si>
  <si>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</si>
  <si>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</si>
  <si>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</si>
  <si>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</si>
  <si>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06 Actual</t>
  </si>
  <si>
    <t>FY 07 Actual</t>
  </si>
  <si>
    <t>FY 08 Actual</t>
  </si>
  <si>
    <t>AVG FY 06 - 08</t>
  </si>
  <si>
    <t>FY 09 Actual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</si>
</sst>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8.4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7" fontId="0" fillId="33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06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07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08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09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3578338"/>
        <c:axId val="32205043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06 - 08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3578338"/>
        <c:axId val="32205043"/>
      </c:lineChart>
      <c:catAx>
        <c:axId val="357833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5043"/>
        <c:crosses val="autoZero"/>
        <c:auto val="1"/>
        <c:lblOffset val="100"/>
        <c:tickLblSkip val="1"/>
        <c:noMultiLvlLbl val="0"/>
      </c:catAx>
      <c:valAx>
        <c:axId val="32205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NewTonnage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December</v>
          </cell>
          <cell r="B3">
            <v>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idgeport"/>
      <sheetName val="Mid-CT"/>
      <sheetName val="Southeast"/>
      <sheetName val="Wallingford"/>
      <sheetName val="MoYr"/>
    </sheetNames>
    <sheetDataSet>
      <sheetData sheetId="0">
        <row r="26">
          <cell r="B26" t="str">
            <v>Wilton</v>
          </cell>
          <cell r="D26">
            <v>11300</v>
          </cell>
          <cell r="BQ26">
            <v>722.4099731445312</v>
          </cell>
          <cell r="BR26">
            <v>858.2100219726562</v>
          </cell>
          <cell r="BS26">
            <v>809.3300170898438</v>
          </cell>
          <cell r="BT26">
            <v>808.5700073242188</v>
          </cell>
          <cell r="BU26">
            <v>873.4099731445312</v>
          </cell>
          <cell r="BV26">
            <v>876.27001953125</v>
          </cell>
          <cell r="BW26">
            <v>792.8900146484375</v>
          </cell>
          <cell r="BX26">
            <v>653.97998046875</v>
          </cell>
          <cell r="BY26">
            <v>703.8800048828125</v>
          </cell>
          <cell r="BZ26">
            <v>734.2</v>
          </cell>
          <cell r="CA26">
            <v>863.8400268554688</v>
          </cell>
          <cell r="CB26">
            <v>841.0399780273438</v>
          </cell>
          <cell r="CC26">
            <v>759.1300048828125</v>
          </cell>
          <cell r="CD26">
            <v>812.9400024414062</v>
          </cell>
          <cell r="CE26">
            <v>807.8599853515625</v>
          </cell>
          <cell r="CF26">
            <v>839.280029296875</v>
          </cell>
          <cell r="CG26">
            <v>888.3099975585938</v>
          </cell>
          <cell r="CH26">
            <v>814.4199829101562</v>
          </cell>
          <cell r="CI26">
            <v>844.1799926757812</v>
          </cell>
          <cell r="CJ26">
            <v>600.489990234375</v>
          </cell>
          <cell r="CK26">
            <v>748.8699951171875</v>
          </cell>
          <cell r="CL26">
            <v>718.1199951171875</v>
          </cell>
          <cell r="CM26">
            <v>705.2899780273438</v>
          </cell>
          <cell r="CN26">
            <v>633.75</v>
          </cell>
          <cell r="CO26">
            <v>618.5599975585938</v>
          </cell>
          <cell r="CP26">
            <v>639.2100219726562</v>
          </cell>
          <cell r="CQ26">
            <v>558.1300048828125</v>
          </cell>
          <cell r="CR26">
            <v>667.3800048828125</v>
          </cell>
          <cell r="CS26">
            <v>733.25</v>
          </cell>
          <cell r="CT26">
            <v>737.8599853515625</v>
          </cell>
          <cell r="CU26">
            <v>706.1500244140625</v>
          </cell>
          <cell r="CV26">
            <v>560.489990234375</v>
          </cell>
          <cell r="CW26">
            <v>598.8800048828125</v>
          </cell>
          <cell r="CX26">
            <v>693.4000244140625</v>
          </cell>
          <cell r="CY26">
            <v>666.97998046875</v>
          </cell>
          <cell r="CZ26">
            <v>655.260009765625</v>
          </cell>
          <cell r="DA26">
            <v>628.3300170898438</v>
          </cell>
          <cell r="DB26">
            <v>569.530029296875</v>
          </cell>
          <cell r="DC26">
            <v>668.52001953125</v>
          </cell>
          <cell r="DD26">
            <v>641.73</v>
          </cell>
          <cell r="DE26">
            <v>575.07</v>
          </cell>
          <cell r="DF26">
            <v>755.93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CONCATENATE('[2]Bridgeport'!$B$26," - ",'[1]MonthYear'!$A$3," ",'[1]MonthYear'!$B$3)</f>
        <v>Wilton - December 2008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11300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'[2]Bridgeport'!$D$26</f>
        <v>11300</v>
      </c>
      <c r="D3" s="7">
        <f>C3</f>
        <v>11300</v>
      </c>
      <c r="E3" s="7">
        <f>C3</f>
        <v>11300</v>
      </c>
      <c r="F3" s="7">
        <f>C3</f>
        <v>11300</v>
      </c>
      <c r="G3" s="7">
        <f>C3</f>
        <v>11300</v>
      </c>
      <c r="H3" s="7">
        <f>C3</f>
        <v>11300</v>
      </c>
      <c r="I3" s="7">
        <f>C3</f>
        <v>11300</v>
      </c>
      <c r="J3" s="7">
        <f>C3</f>
        <v>11300</v>
      </c>
      <c r="K3" s="7">
        <f>C3</f>
        <v>11300</v>
      </c>
      <c r="L3" s="7">
        <f>C3</f>
        <v>11300</v>
      </c>
      <c r="M3" s="7">
        <f>C3</f>
        <v>11300</v>
      </c>
      <c r="N3" s="7">
        <f>C3</f>
        <v>11300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'[2]Bridgeport'!BQ$26</f>
        <v>722.4099731445312</v>
      </c>
      <c r="D6" s="11">
        <f>'[2]Bridgeport'!BR$26</f>
        <v>858.2100219726562</v>
      </c>
      <c r="E6" s="11">
        <f>'[2]Bridgeport'!BS$26</f>
        <v>809.3300170898438</v>
      </c>
      <c r="F6" s="11">
        <f>'[2]Bridgeport'!BT$26</f>
        <v>808.5700073242188</v>
      </c>
      <c r="G6" s="11">
        <f>'[2]Bridgeport'!BU$26</f>
        <v>873.4099731445312</v>
      </c>
      <c r="H6" s="11">
        <f>'[2]Bridgeport'!BV$26</f>
        <v>876.27001953125</v>
      </c>
      <c r="I6" s="11">
        <f>'[2]Bridgeport'!BW$26</f>
        <v>792.8900146484375</v>
      </c>
      <c r="J6" s="11">
        <f>'[2]Bridgeport'!BX$26</f>
        <v>653.97998046875</v>
      </c>
      <c r="K6" s="11">
        <f>'[2]Bridgeport'!BY$26</f>
        <v>703.8800048828125</v>
      </c>
      <c r="L6" s="11">
        <f>'[2]Bridgeport'!BZ$26</f>
        <v>734.2</v>
      </c>
      <c r="M6" s="11">
        <f>'[2]Bridgeport'!CA$26</f>
        <v>863.8400268554688</v>
      </c>
      <c r="N6" s="11">
        <f>'[2]Bridgeport'!CB$26</f>
        <v>841.0399780273438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'[2]Bridgeport'!CC$26</f>
        <v>759.1300048828125</v>
      </c>
      <c r="D7" s="11">
        <f>'[2]Bridgeport'!CD$26</f>
        <v>812.9400024414062</v>
      </c>
      <c r="E7" s="11">
        <f>'[2]Bridgeport'!CE$26</f>
        <v>807.8599853515625</v>
      </c>
      <c r="F7" s="11">
        <f>'[2]Bridgeport'!CF$26</f>
        <v>839.280029296875</v>
      </c>
      <c r="G7" s="11">
        <f>'[2]Bridgeport'!CG$26</f>
        <v>888.3099975585938</v>
      </c>
      <c r="H7" s="11">
        <f>'[2]Bridgeport'!CH$26</f>
        <v>814.4199829101562</v>
      </c>
      <c r="I7" s="11">
        <f>'[2]Bridgeport'!CI$26</f>
        <v>844.1799926757812</v>
      </c>
      <c r="J7" s="11">
        <f>'[2]Bridgeport'!CJ$26</f>
        <v>600.489990234375</v>
      </c>
      <c r="K7" s="11">
        <f>'[2]Bridgeport'!CK$26</f>
        <v>748.8699951171875</v>
      </c>
      <c r="L7" s="11">
        <f>'[2]Bridgeport'!CL$26</f>
        <v>718.1199951171875</v>
      </c>
      <c r="M7" s="11">
        <f>'[2]Bridgeport'!CM$26</f>
        <v>705.2899780273438</v>
      </c>
      <c r="N7" s="11">
        <f>'[2]Bridgeport'!CN$26</f>
        <v>633.75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'[2]Bridgeport'!CO$26</f>
        <v>618.5599975585938</v>
      </c>
      <c r="D8" s="11">
        <f>'[2]Bridgeport'!CP$26</f>
        <v>639.2100219726562</v>
      </c>
      <c r="E8" s="11">
        <f>'[2]Bridgeport'!CQ$26</f>
        <v>558.1300048828125</v>
      </c>
      <c r="F8" s="11">
        <f>'[2]Bridgeport'!CR$26</f>
        <v>667.3800048828125</v>
      </c>
      <c r="G8" s="11">
        <f>'[2]Bridgeport'!CS$26</f>
        <v>733.25</v>
      </c>
      <c r="H8" s="11">
        <f>'[2]Bridgeport'!CT$26</f>
        <v>737.8599853515625</v>
      </c>
      <c r="I8" s="11">
        <f>'[2]Bridgeport'!CU$26</f>
        <v>706.1500244140625</v>
      </c>
      <c r="J8" s="11">
        <f>'[2]Bridgeport'!CV$26</f>
        <v>560.489990234375</v>
      </c>
      <c r="K8" s="11">
        <f>'[2]Bridgeport'!CW$26</f>
        <v>598.8800048828125</v>
      </c>
      <c r="L8" s="11">
        <f>'[2]Bridgeport'!CX$26</f>
        <v>693.4000244140625</v>
      </c>
      <c r="M8" s="11">
        <f>'[2]Bridgeport'!CY$26</f>
        <v>666.97998046875</v>
      </c>
      <c r="N8" s="11">
        <f>'[2]Bridgeport'!CZ$26</f>
        <v>655.260009765625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700.0333251953125</v>
      </c>
      <c r="D9" s="23">
        <f aca="true" t="shared" si="0" ref="D9:N9">AVERAGE(D6:D8)</f>
        <v>770.1200154622396</v>
      </c>
      <c r="E9" s="23">
        <f t="shared" si="0"/>
        <v>725.1066691080729</v>
      </c>
      <c r="F9" s="23">
        <f t="shared" si="0"/>
        <v>771.7433471679688</v>
      </c>
      <c r="G9" s="23">
        <f t="shared" si="0"/>
        <v>831.6566569010416</v>
      </c>
      <c r="H9" s="23">
        <f t="shared" si="0"/>
        <v>809.5166625976562</v>
      </c>
      <c r="I9" s="23">
        <f t="shared" si="0"/>
        <v>781.0733439127604</v>
      </c>
      <c r="J9" s="23">
        <f t="shared" si="0"/>
        <v>604.9866536458334</v>
      </c>
      <c r="K9" s="23">
        <f t="shared" si="0"/>
        <v>683.8766682942709</v>
      </c>
      <c r="L9" s="23">
        <f t="shared" si="0"/>
        <v>715.2400065104166</v>
      </c>
      <c r="M9" s="23">
        <f t="shared" si="0"/>
        <v>745.3699951171875</v>
      </c>
      <c r="N9" s="23">
        <f t="shared" si="0"/>
        <v>710.0166625976562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'[2]Bridgeport'!DA$26</f>
        <v>628.3300170898438</v>
      </c>
      <c r="D10" s="25">
        <f>IF('[2]Bridgeport'!DB$26=0,"",'[2]Bridgeport'!DB$26)</f>
        <v>569.530029296875</v>
      </c>
      <c r="E10" s="25">
        <f>IF('[2]Bridgeport'!DC$26=0,"",'[2]Bridgeport'!DC$26)</f>
        <v>668.52001953125</v>
      </c>
      <c r="F10" s="25">
        <f>IF('[2]Bridgeport'!DD$26=0,"",'[2]Bridgeport'!DD$26)</f>
        <v>641.73</v>
      </c>
      <c r="G10" s="25">
        <f>IF('[2]Bridgeport'!DE$26=0,"",'[2]Bridgeport'!DE$26)</f>
        <v>575.07</v>
      </c>
      <c r="H10" s="25">
        <f>IF('[2]Bridgeport'!DF$26=0,"",'[2]Bridgeport'!DF$26)</f>
        <v>755.93</v>
      </c>
      <c r="I10" s="25">
        <f>IF('[2]Bridgeport'!DG$26=0,"",'[2]Bridgeport'!DG$26)</f>
      </c>
      <c r="J10" s="25">
        <f>IF('[2]Bridgeport'!DH$26=0,"",'[2]Bridgeport'!DH$26)</f>
      </c>
      <c r="K10" s="25">
        <f>IF('[2]Bridgeport'!DI$26=0,"",'[2]Bridgeport'!DI$26)</f>
      </c>
      <c r="L10" s="25">
        <f>IF('[2]Bridgeport'!DJ$26=0,"",'[2]Bridgeport'!DJ$26)</f>
      </c>
      <c r="M10" s="25">
        <f>IF('[2]Bridgeport'!DK$26=0,"",'[2]Bridgeport'!DK$26)</f>
      </c>
      <c r="N10" s="25">
        <f>IF('[2]Bridgeport'!DL$26=0,"",'[2]Bridgeport'!DL$26)</f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-71.70330810546875</v>
      </c>
      <c r="D11" s="23">
        <f>IF(D10="","",D10-D9)</f>
        <v>-200.58998616536462</v>
      </c>
      <c r="E11" s="23">
        <f aca="true" t="shared" si="1" ref="E11:N11">IF(E10="","",E10-E9)</f>
        <v>-56.58664957682288</v>
      </c>
      <c r="F11" s="23">
        <f t="shared" si="1"/>
        <v>-130.01334716796873</v>
      </c>
      <c r="G11" s="23">
        <f t="shared" si="1"/>
        <v>-256.5866569010416</v>
      </c>
      <c r="H11" s="23">
        <f t="shared" si="1"/>
        <v>-53.5866625976563</v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-0.10242842094047908</v>
      </c>
      <c r="D12" s="26">
        <f>IF(D10="","",D11/D9)</f>
        <v>-0.26046587822414535</v>
      </c>
      <c r="E12" s="26">
        <f aca="true" t="shared" si="2" ref="E12:N12">IF(E10="","",E11/E9)</f>
        <v>-0.07803906926746108</v>
      </c>
      <c r="F12" s="26">
        <f t="shared" si="2"/>
        <v>-0.16846707865389804</v>
      </c>
      <c r="G12" s="26">
        <f t="shared" si="2"/>
        <v>-0.30852474368106053</v>
      </c>
      <c r="H12" s="26">
        <f t="shared" si="2"/>
        <v>-0.06619587350518787</v>
      </c>
      <c r="I12" s="26">
        <f t="shared" si="2"/>
      </c>
      <c r="J12" s="26">
        <f t="shared" si="2"/>
      </c>
      <c r="K12" s="26">
        <f t="shared" si="2"/>
      </c>
      <c r="L12" s="26">
        <f t="shared" si="2"/>
      </c>
      <c r="M12" s="26">
        <f t="shared" si="2"/>
      </c>
      <c r="N12" s="26">
        <f t="shared" si="2"/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06 Actual</v>
      </c>
      <c r="C16" s="13">
        <f t="shared" si="3"/>
        <v>722.4099731445312</v>
      </c>
      <c r="D16" s="13">
        <f>C16+D6</f>
        <v>1580.6199951171875</v>
      </c>
      <c r="E16" s="13">
        <f aca="true" t="shared" si="4" ref="E16:N16">D16+E6</f>
        <v>2389.9500122070312</v>
      </c>
      <c r="F16" s="13">
        <f t="shared" si="4"/>
        <v>3198.52001953125</v>
      </c>
      <c r="G16" s="13">
        <f t="shared" si="4"/>
        <v>4071.9299926757812</v>
      </c>
      <c r="H16" s="13">
        <f t="shared" si="4"/>
        <v>4948.200012207031</v>
      </c>
      <c r="I16" s="13">
        <f t="shared" si="4"/>
        <v>5741.090026855469</v>
      </c>
      <c r="J16" s="13">
        <f t="shared" si="4"/>
        <v>6395.070007324219</v>
      </c>
      <c r="K16" s="13">
        <f t="shared" si="4"/>
        <v>7098.950012207031</v>
      </c>
      <c r="L16" s="13">
        <f t="shared" si="4"/>
        <v>7833.150012207031</v>
      </c>
      <c r="M16" s="13">
        <f t="shared" si="4"/>
        <v>8696.9900390625</v>
      </c>
      <c r="N16" s="13">
        <f t="shared" si="4"/>
        <v>9538.030017089844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07 Actual</v>
      </c>
      <c r="C17" s="13">
        <f t="shared" si="3"/>
        <v>759.1300048828125</v>
      </c>
      <c r="D17" s="13">
        <f>C17+D7</f>
        <v>1572.0700073242188</v>
      </c>
      <c r="E17" s="13">
        <f aca="true" t="shared" si="5" ref="E17:N18">D17+E7</f>
        <v>2379.9299926757812</v>
      </c>
      <c r="F17" s="13">
        <f t="shared" si="5"/>
        <v>3219.2100219726562</v>
      </c>
      <c r="G17" s="13">
        <f t="shared" si="5"/>
        <v>4107.52001953125</v>
      </c>
      <c r="H17" s="13">
        <f t="shared" si="5"/>
        <v>4921.940002441406</v>
      </c>
      <c r="I17" s="13">
        <f t="shared" si="5"/>
        <v>5766.1199951171875</v>
      </c>
      <c r="J17" s="13">
        <f t="shared" si="5"/>
        <v>6366.6099853515625</v>
      </c>
      <c r="K17" s="13">
        <f t="shared" si="5"/>
        <v>7115.47998046875</v>
      </c>
      <c r="L17" s="13">
        <f t="shared" si="5"/>
        <v>7833.5999755859375</v>
      </c>
      <c r="M17" s="13">
        <f t="shared" si="5"/>
        <v>8538.889953613281</v>
      </c>
      <c r="N17" s="13">
        <f t="shared" si="5"/>
        <v>9172.639953613281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08 Actual</v>
      </c>
      <c r="C18" s="21">
        <f t="shared" si="3"/>
        <v>618.5599975585938</v>
      </c>
      <c r="D18" s="13">
        <f>C18+D8</f>
        <v>1257.77001953125</v>
      </c>
      <c r="E18" s="21">
        <f t="shared" si="5"/>
        <v>1815.9000244140625</v>
      </c>
      <c r="F18" s="21">
        <f t="shared" si="5"/>
        <v>2483.280029296875</v>
      </c>
      <c r="G18" s="21">
        <f t="shared" si="5"/>
        <v>3216.530029296875</v>
      </c>
      <c r="H18" s="21">
        <f t="shared" si="5"/>
        <v>3954.3900146484375</v>
      </c>
      <c r="I18" s="21">
        <f t="shared" si="5"/>
        <v>4660.5400390625</v>
      </c>
      <c r="J18" s="21">
        <f t="shared" si="5"/>
        <v>5221.030029296875</v>
      </c>
      <c r="K18" s="21">
        <f t="shared" si="5"/>
        <v>5819.9100341796875</v>
      </c>
      <c r="L18" s="21">
        <f t="shared" si="5"/>
        <v>6513.31005859375</v>
      </c>
      <c r="M18" s="21">
        <f t="shared" si="5"/>
        <v>7180.2900390625</v>
      </c>
      <c r="N18" s="21">
        <f t="shared" si="5"/>
        <v>7835.550048828125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06 - 08</v>
      </c>
      <c r="C19" s="23">
        <f>AVERAGE(C16:C18)</f>
        <v>700.0333251953125</v>
      </c>
      <c r="D19" s="23">
        <f aca="true" t="shared" si="6" ref="D19:N19">AVERAGE(D16:D18)</f>
        <v>1470.153340657552</v>
      </c>
      <c r="E19" s="23">
        <f t="shared" si="6"/>
        <v>2195.260009765625</v>
      </c>
      <c r="F19" s="23">
        <f t="shared" si="6"/>
        <v>2967.0033569335938</v>
      </c>
      <c r="G19" s="23">
        <f t="shared" si="6"/>
        <v>3798.6600138346353</v>
      </c>
      <c r="H19" s="23">
        <f t="shared" si="6"/>
        <v>4608.176676432292</v>
      </c>
      <c r="I19" s="23">
        <f t="shared" si="6"/>
        <v>5389.250020345052</v>
      </c>
      <c r="J19" s="23">
        <f t="shared" si="6"/>
        <v>5994.236673990886</v>
      </c>
      <c r="K19" s="23">
        <f t="shared" si="6"/>
        <v>6678.113342285156</v>
      </c>
      <c r="L19" s="23">
        <f t="shared" si="6"/>
        <v>7393.353348795573</v>
      </c>
      <c r="M19" s="23">
        <f t="shared" si="6"/>
        <v>8138.72334391276</v>
      </c>
      <c r="N19" s="23">
        <f t="shared" si="6"/>
        <v>8848.740006510418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09 Actual</v>
      </c>
      <c r="C20" s="25">
        <f>C10</f>
        <v>628.3300170898438</v>
      </c>
      <c r="D20" s="25">
        <f>IF(D10="","",C20+D10)</f>
        <v>1197.8600463867188</v>
      </c>
      <c r="E20" s="25">
        <f aca="true" t="shared" si="7" ref="E20:N20">IF(E10="","",D20+E10)</f>
        <v>1866.3800659179688</v>
      </c>
      <c r="F20" s="25">
        <f t="shared" si="7"/>
        <v>2508.1100659179688</v>
      </c>
      <c r="G20" s="25">
        <f t="shared" si="7"/>
        <v>3083.180065917969</v>
      </c>
      <c r="H20" s="25">
        <f t="shared" si="7"/>
        <v>3839.1100659179688</v>
      </c>
      <c r="I20" s="25">
        <f t="shared" si="7"/>
      </c>
      <c r="J20" s="25">
        <f t="shared" si="7"/>
      </c>
      <c r="K20" s="25">
        <f t="shared" si="7"/>
      </c>
      <c r="L20" s="25">
        <f t="shared" si="7"/>
      </c>
      <c r="M20" s="25">
        <f t="shared" si="7"/>
      </c>
      <c r="N20" s="25">
        <f t="shared" si="7"/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-71.70330810546875</v>
      </c>
      <c r="D21" s="23">
        <f>IF(D20="","",D20-D19)</f>
        <v>-272.29329427083326</v>
      </c>
      <c r="E21" s="23">
        <f aca="true" t="shared" si="8" ref="E21:N21">IF(E20="","",E20-E19)</f>
        <v>-328.87994384765625</v>
      </c>
      <c r="F21" s="23">
        <f t="shared" si="8"/>
        <v>-458.893291015625</v>
      </c>
      <c r="G21" s="23">
        <f t="shared" si="8"/>
        <v>-715.4799479166663</v>
      </c>
      <c r="H21" s="23">
        <f t="shared" si="8"/>
        <v>-769.0666105143232</v>
      </c>
      <c r="I21" s="23">
        <f t="shared" si="8"/>
      </c>
      <c r="J21" s="23">
        <f t="shared" si="8"/>
      </c>
      <c r="K21" s="23">
        <f t="shared" si="8"/>
      </c>
      <c r="L21" s="23">
        <f t="shared" si="8"/>
      </c>
      <c r="M21" s="23">
        <f t="shared" si="8"/>
      </c>
      <c r="N21" s="23">
        <f t="shared" si="8"/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-0.10242842094047908</v>
      </c>
      <c r="D22" s="26">
        <f>IF(D20="","",D21/D19)</f>
        <v>-0.1852142131983629</v>
      </c>
      <c r="E22" s="26">
        <f aca="true" t="shared" si="9" ref="E22:N22">IF(E20="","",E21/E19)</f>
        <v>-0.1498136632492881</v>
      </c>
      <c r="F22" s="26">
        <f t="shared" si="9"/>
        <v>-0.15466557863618074</v>
      </c>
      <c r="G22" s="26">
        <f t="shared" si="9"/>
        <v>-0.18835061450903853</v>
      </c>
      <c r="H22" s="26">
        <f t="shared" si="9"/>
        <v>-0.16689173712622152</v>
      </c>
      <c r="I22" s="26">
        <f t="shared" si="9"/>
      </c>
      <c r="J22" s="26">
        <f t="shared" si="9"/>
      </c>
      <c r="K22" s="26">
        <f t="shared" si="9"/>
      </c>
      <c r="L22" s="26">
        <f t="shared" si="9"/>
      </c>
      <c r="M22" s="26">
        <f t="shared" si="9"/>
      </c>
      <c r="N22" s="26">
        <f t="shared" si="9"/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rgingerich</cp:lastModifiedBy>
  <cp:lastPrinted>2009-01-08T12:21:52Z</cp:lastPrinted>
  <dcterms:created xsi:type="dcterms:W3CDTF">2003-12-05T13:40:19Z</dcterms:created>
  <dcterms:modified xsi:type="dcterms:W3CDTF">2009-01-08T12:21:53Z</dcterms:modified>
  <cp:category/>
  <cp:version/>
  <cp:contentType/>
  <cp:contentStatus/>
</cp:coreProperties>
</file>